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amd\Desktop\DANH SACH LOP 6\"/>
    </mc:Choice>
  </mc:AlternateContent>
  <xr:revisionPtr revIDLastSave="0" documentId="13_ncr:1_{54ACA67F-92DA-42C6-AC4C-611EF94EBD89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TỔNG HỢP_ABC" sheetId="2" state="veryHidden" r:id="rId1"/>
    <sheet name="LỚP 6A1" sheetId="5" state="veryHidden" r:id="rId2"/>
    <sheet name="LỚP 6A2" sheetId="4" state="veryHidden" r:id="rId3"/>
    <sheet name="LỚP 6A3" sheetId="6" state="veryHidden" r:id="rId4"/>
    <sheet name="LỚP 6A4" sheetId="7" state="veryHidden" r:id="rId5"/>
    <sheet name="LỚP 6A5" sheetId="8" r:id="rId6"/>
    <sheet name="ABC" sheetId="3" state="veryHidden" r:id="rId7"/>
  </sheets>
  <definedNames>
    <definedName name="_xlnm._FilterDatabase" localSheetId="6" hidden="1">ABC!$A$6:$AH$216</definedName>
    <definedName name="_xlnm._FilterDatabase" localSheetId="1" hidden="1">'LỚP 6A1'!$A$7:$AL$47</definedName>
    <definedName name="_xlnm._FilterDatabase" localSheetId="2" hidden="1">'LỚP 6A2'!$A$7:$AL$47</definedName>
    <definedName name="_xlnm._FilterDatabase" localSheetId="3" hidden="1">'LỚP 6A3'!$A$7:$AL$52</definedName>
    <definedName name="_xlnm._FilterDatabase" localSheetId="4" hidden="1">'LỚP 6A4'!$A$7:$AL$50</definedName>
    <definedName name="_xlnm._FilterDatabase" localSheetId="5" hidden="1">'LỚP 6A5'!$A$7:$X$49</definedName>
    <definedName name="_xlnm._FilterDatabase" localSheetId="0" hidden="1">'TỔNG HỢP_ABC'!$A$6:$AM$216</definedName>
    <definedName name="_xlnm.Print_Area" localSheetId="6">ABC!$A$1:$U$216</definedName>
    <definedName name="_xlnm.Print_Area" localSheetId="1">'LỚP 6A1'!$A$1:$U$47</definedName>
    <definedName name="_xlnm.Print_Area" localSheetId="2">'LỚP 6A2'!$A$1:$U$47</definedName>
    <definedName name="_xlnm.Print_Area" localSheetId="3">'LỚP 6A3'!$A$1:$U$52</definedName>
    <definedName name="_xlnm.Print_Area" localSheetId="4">'LỚP 6A4'!$A$1:$U$50</definedName>
    <definedName name="_xlnm.Print_Area" localSheetId="5">'LỚP 6A5'!$A$1:$U$50</definedName>
    <definedName name="_xlnm.Print_Area" localSheetId="0">'TỔNG HỢP_ABC'!$A$1:$U$216</definedName>
    <definedName name="_xlnm.Print_Titles" localSheetId="6">ABC!$3:$6</definedName>
    <definedName name="_xlnm.Print_Titles" localSheetId="1">'LỚP 6A1'!$4:$7</definedName>
    <definedName name="_xlnm.Print_Titles" localSheetId="2">'LỚP 6A2'!$4:$7</definedName>
    <definedName name="_xlnm.Print_Titles" localSheetId="3">'LỚP 6A3'!$4:$7</definedName>
    <definedName name="_xlnm.Print_Titles" localSheetId="4">'LỚP 6A4'!$4:$7</definedName>
    <definedName name="_xlnm.Print_Titles" localSheetId="5">'LỚP 6A5'!$4:$7</definedName>
    <definedName name="_xlnm.Print_Titles" localSheetId="0">'TỔNG HỢP_ABC'!$3:$6</definedName>
  </definedNames>
  <calcPr calcId="191029" iterate="1"/>
</workbook>
</file>

<file path=xl/calcChain.xml><?xml version="1.0" encoding="utf-8"?>
<calcChain xmlns="http://schemas.openxmlformats.org/spreadsheetml/2006/main">
  <c r="A9" i="4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L19" i="4"/>
  <c r="Y19" i="4"/>
  <c r="AL18" i="4"/>
  <c r="Y18" i="4"/>
  <c r="AL17" i="4"/>
  <c r="Y17" i="4"/>
  <c r="C55" i="8" l="1"/>
  <c r="C56" i="7"/>
  <c r="C58" i="6"/>
  <c r="C53" i="4"/>
  <c r="C53" i="5"/>
  <c r="C53" i="8"/>
  <c r="C52" i="8"/>
  <c r="C51" i="8"/>
  <c r="X49" i="8"/>
  <c r="A49" i="8"/>
  <c r="X48" i="8"/>
  <c r="A48" i="8"/>
  <c r="X47" i="8"/>
  <c r="A47" i="8"/>
  <c r="X46" i="8"/>
  <c r="A46" i="8"/>
  <c r="X45" i="8"/>
  <c r="A45" i="8"/>
  <c r="X44" i="8"/>
  <c r="A44" i="8"/>
  <c r="X43" i="8"/>
  <c r="A43" i="8"/>
  <c r="X42" i="8"/>
  <c r="A42" i="8"/>
  <c r="X41" i="8"/>
  <c r="A41" i="8"/>
  <c r="X40" i="8"/>
  <c r="A40" i="8"/>
  <c r="X39" i="8"/>
  <c r="A39" i="8"/>
  <c r="X38" i="8"/>
  <c r="A38" i="8"/>
  <c r="X37" i="8"/>
  <c r="A37" i="8"/>
  <c r="X36" i="8"/>
  <c r="A36" i="8"/>
  <c r="X35" i="8"/>
  <c r="A35" i="8"/>
  <c r="X34" i="8"/>
  <c r="A34" i="8"/>
  <c r="X33" i="8"/>
  <c r="A33" i="8"/>
  <c r="X32" i="8"/>
  <c r="A32" i="8"/>
  <c r="X31" i="8"/>
  <c r="A31" i="8"/>
  <c r="X30" i="8"/>
  <c r="A30" i="8"/>
  <c r="X29" i="8"/>
  <c r="A29" i="8"/>
  <c r="X28" i="8"/>
  <c r="A28" i="8"/>
  <c r="X27" i="8"/>
  <c r="A27" i="8"/>
  <c r="X26" i="8"/>
  <c r="A26" i="8"/>
  <c r="X25" i="8"/>
  <c r="A25" i="8"/>
  <c r="X24" i="8"/>
  <c r="A24" i="8"/>
  <c r="X23" i="8"/>
  <c r="A23" i="8"/>
  <c r="X22" i="8"/>
  <c r="A22" i="8"/>
  <c r="X21" i="8"/>
  <c r="A21" i="8"/>
  <c r="X20" i="8"/>
  <c r="A20" i="8"/>
  <c r="X19" i="8"/>
  <c r="A19" i="8"/>
  <c r="X18" i="8"/>
  <c r="A18" i="8"/>
  <c r="X17" i="8"/>
  <c r="A17" i="8"/>
  <c r="X16" i="8"/>
  <c r="A16" i="8"/>
  <c r="X15" i="8"/>
  <c r="A15" i="8"/>
  <c r="X14" i="8"/>
  <c r="A14" i="8"/>
  <c r="X13" i="8"/>
  <c r="A13" i="8"/>
  <c r="X12" i="8"/>
  <c r="A12" i="8"/>
  <c r="X11" i="8"/>
  <c r="A11" i="8"/>
  <c r="X10" i="8"/>
  <c r="A10" i="8"/>
  <c r="X9" i="8"/>
  <c r="A9" i="8"/>
  <c r="X8" i="8"/>
  <c r="A8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C54" i="7"/>
  <c r="C53" i="7"/>
  <c r="C52" i="7"/>
  <c r="AL50" i="7"/>
  <c r="Y50" i="7"/>
  <c r="A50" i="7"/>
  <c r="AL49" i="7"/>
  <c r="Y49" i="7"/>
  <c r="A49" i="7"/>
  <c r="AL48" i="7"/>
  <c r="Y48" i="7"/>
  <c r="A48" i="7"/>
  <c r="AL47" i="7"/>
  <c r="Y47" i="7"/>
  <c r="A47" i="7"/>
  <c r="AL46" i="7"/>
  <c r="Y46" i="7"/>
  <c r="A46" i="7"/>
  <c r="AL45" i="7"/>
  <c r="Y45" i="7"/>
  <c r="A45" i="7"/>
  <c r="AL44" i="7"/>
  <c r="Y44" i="7"/>
  <c r="A44" i="7"/>
  <c r="AL43" i="7"/>
  <c r="Y43" i="7"/>
  <c r="A43" i="7"/>
  <c r="AL42" i="7"/>
  <c r="Y42" i="7"/>
  <c r="A42" i="7"/>
  <c r="AL41" i="7"/>
  <c r="Y41" i="7"/>
  <c r="A41" i="7"/>
  <c r="AL40" i="7"/>
  <c r="Y40" i="7"/>
  <c r="A40" i="7"/>
  <c r="AL39" i="7"/>
  <c r="Y39" i="7"/>
  <c r="A39" i="7"/>
  <c r="AL38" i="7"/>
  <c r="Y38" i="7"/>
  <c r="A38" i="7"/>
  <c r="AL37" i="7"/>
  <c r="Y37" i="7"/>
  <c r="A37" i="7"/>
  <c r="AL36" i="7"/>
  <c r="Y36" i="7"/>
  <c r="A36" i="7"/>
  <c r="AL35" i="7"/>
  <c r="Y35" i="7"/>
  <c r="A35" i="7"/>
  <c r="AL34" i="7"/>
  <c r="Y34" i="7"/>
  <c r="A34" i="7"/>
  <c r="AL33" i="7"/>
  <c r="Y33" i="7"/>
  <c r="A33" i="7"/>
  <c r="AL32" i="7"/>
  <c r="Y32" i="7"/>
  <c r="A32" i="7"/>
  <c r="AL31" i="7"/>
  <c r="Y31" i="7"/>
  <c r="A31" i="7"/>
  <c r="AL30" i="7"/>
  <c r="Y30" i="7"/>
  <c r="A30" i="7"/>
  <c r="AL29" i="7"/>
  <c r="Y29" i="7"/>
  <c r="A29" i="7"/>
  <c r="AL28" i="7"/>
  <c r="Y28" i="7"/>
  <c r="A28" i="7"/>
  <c r="AL27" i="7"/>
  <c r="Y27" i="7"/>
  <c r="A27" i="7"/>
  <c r="AL26" i="7"/>
  <c r="Y26" i="7"/>
  <c r="A26" i="7"/>
  <c r="AL25" i="7"/>
  <c r="Y25" i="7"/>
  <c r="A25" i="7"/>
  <c r="AL24" i="7"/>
  <c r="Y24" i="7"/>
  <c r="A24" i="7"/>
  <c r="AL23" i="7"/>
  <c r="Y23" i="7"/>
  <c r="A23" i="7"/>
  <c r="AL22" i="7"/>
  <c r="Y22" i="7"/>
  <c r="A22" i="7"/>
  <c r="AL21" i="7"/>
  <c r="Y21" i="7"/>
  <c r="A21" i="7"/>
  <c r="AL20" i="7"/>
  <c r="Y20" i="7"/>
  <c r="A20" i="7"/>
  <c r="AL19" i="7"/>
  <c r="Y19" i="7"/>
  <c r="A19" i="7"/>
  <c r="AL18" i="7"/>
  <c r="Y18" i="7"/>
  <c r="A18" i="7"/>
  <c r="AL17" i="7"/>
  <c r="Y17" i="7"/>
  <c r="A17" i="7"/>
  <c r="AL16" i="7"/>
  <c r="Y16" i="7"/>
  <c r="A16" i="7"/>
  <c r="AL15" i="7"/>
  <c r="Y15" i="7"/>
  <c r="A15" i="7"/>
  <c r="AL14" i="7"/>
  <c r="Y14" i="7"/>
  <c r="A14" i="7"/>
  <c r="AL13" i="7"/>
  <c r="Y13" i="7"/>
  <c r="A13" i="7"/>
  <c r="AL12" i="7"/>
  <c r="Y12" i="7"/>
  <c r="A12" i="7"/>
  <c r="AL11" i="7"/>
  <c r="Y11" i="7"/>
  <c r="A11" i="7"/>
  <c r="AL10" i="7"/>
  <c r="Y10" i="7"/>
  <c r="A10" i="7"/>
  <c r="AL9" i="7"/>
  <c r="Y9" i="7"/>
  <c r="A9" i="7"/>
  <c r="AL8" i="7"/>
  <c r="Y8" i="7"/>
  <c r="A8" i="7"/>
  <c r="AK7" i="7"/>
  <c r="AJ7" i="7"/>
  <c r="AI7" i="7"/>
  <c r="AH7" i="7"/>
  <c r="AG7" i="7"/>
  <c r="AF7" i="7"/>
  <c r="AE7" i="7"/>
  <c r="AD7" i="7"/>
  <c r="AC7" i="7"/>
  <c r="AB7" i="7"/>
  <c r="AA7" i="7"/>
  <c r="Z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C56" i="6"/>
  <c r="C55" i="6"/>
  <c r="C54" i="6"/>
  <c r="AL52" i="6"/>
  <c r="Y52" i="6"/>
  <c r="A52" i="6"/>
  <c r="AL51" i="6"/>
  <c r="Y51" i="6"/>
  <c r="A51" i="6"/>
  <c r="AL50" i="6"/>
  <c r="Y50" i="6"/>
  <c r="A50" i="6"/>
  <c r="AL49" i="6"/>
  <c r="Y49" i="6"/>
  <c r="A49" i="6"/>
  <c r="AL48" i="6"/>
  <c r="Y48" i="6"/>
  <c r="A48" i="6"/>
  <c r="AL47" i="6"/>
  <c r="Y47" i="6"/>
  <c r="A47" i="6"/>
  <c r="AL46" i="6"/>
  <c r="Y46" i="6"/>
  <c r="A46" i="6"/>
  <c r="AL45" i="6"/>
  <c r="Y45" i="6"/>
  <c r="A45" i="6"/>
  <c r="AL44" i="6"/>
  <c r="Y44" i="6"/>
  <c r="A44" i="6"/>
  <c r="AL43" i="6"/>
  <c r="Y43" i="6"/>
  <c r="A43" i="6"/>
  <c r="AL42" i="6"/>
  <c r="Y42" i="6"/>
  <c r="A42" i="6"/>
  <c r="AL41" i="6"/>
  <c r="Y41" i="6"/>
  <c r="A41" i="6"/>
  <c r="AL40" i="6"/>
  <c r="Y40" i="6"/>
  <c r="A40" i="6"/>
  <c r="AL39" i="6"/>
  <c r="Y39" i="6"/>
  <c r="A39" i="6"/>
  <c r="AL38" i="6"/>
  <c r="Y38" i="6"/>
  <c r="A38" i="6"/>
  <c r="AL37" i="6"/>
  <c r="Y37" i="6"/>
  <c r="A37" i="6"/>
  <c r="AL36" i="6"/>
  <c r="Y36" i="6"/>
  <c r="A36" i="6"/>
  <c r="AL35" i="6"/>
  <c r="Y35" i="6"/>
  <c r="A35" i="6"/>
  <c r="AL34" i="6"/>
  <c r="Y34" i="6"/>
  <c r="A34" i="6"/>
  <c r="AL33" i="6"/>
  <c r="Y33" i="6"/>
  <c r="A33" i="6"/>
  <c r="AL32" i="6"/>
  <c r="Y32" i="6"/>
  <c r="A32" i="6"/>
  <c r="AL31" i="6"/>
  <c r="Y31" i="6"/>
  <c r="A31" i="6"/>
  <c r="AL30" i="6"/>
  <c r="Y30" i="6"/>
  <c r="A30" i="6"/>
  <c r="AL29" i="6"/>
  <c r="Y29" i="6"/>
  <c r="A29" i="6"/>
  <c r="AL28" i="6"/>
  <c r="Y28" i="6"/>
  <c r="A28" i="6"/>
  <c r="AL27" i="6"/>
  <c r="Y27" i="6"/>
  <c r="A27" i="6"/>
  <c r="AL26" i="6"/>
  <c r="Y26" i="6"/>
  <c r="A26" i="6"/>
  <c r="AL25" i="6"/>
  <c r="Y25" i="6"/>
  <c r="A25" i="6"/>
  <c r="AL24" i="6"/>
  <c r="Y24" i="6"/>
  <c r="A24" i="6"/>
  <c r="AL23" i="6"/>
  <c r="Y23" i="6"/>
  <c r="A23" i="6"/>
  <c r="AL22" i="6"/>
  <c r="Y22" i="6"/>
  <c r="A22" i="6"/>
  <c r="AL21" i="6"/>
  <c r="Y21" i="6"/>
  <c r="A21" i="6"/>
  <c r="AL20" i="6"/>
  <c r="Y20" i="6"/>
  <c r="A20" i="6"/>
  <c r="AL19" i="6"/>
  <c r="Y19" i="6"/>
  <c r="A19" i="6"/>
  <c r="AL18" i="6"/>
  <c r="Y18" i="6"/>
  <c r="A18" i="6"/>
  <c r="AL17" i="6"/>
  <c r="Y17" i="6"/>
  <c r="A17" i="6"/>
  <c r="AL16" i="6"/>
  <c r="Y16" i="6"/>
  <c r="A16" i="6"/>
  <c r="AL15" i="6"/>
  <c r="Y15" i="6"/>
  <c r="A15" i="6"/>
  <c r="AL14" i="6"/>
  <c r="Y14" i="6"/>
  <c r="A14" i="6"/>
  <c r="AL13" i="6"/>
  <c r="Y13" i="6"/>
  <c r="A13" i="6"/>
  <c r="AL12" i="6"/>
  <c r="Y12" i="6"/>
  <c r="A12" i="6"/>
  <c r="AL11" i="6"/>
  <c r="Y11" i="6"/>
  <c r="A11" i="6"/>
  <c r="AL10" i="6"/>
  <c r="Y10" i="6"/>
  <c r="A10" i="6"/>
  <c r="AL9" i="6"/>
  <c r="Y9" i="6"/>
  <c r="A9" i="6"/>
  <c r="AL8" i="6"/>
  <c r="Y8" i="6"/>
  <c r="A8" i="6"/>
  <c r="AK7" i="6"/>
  <c r="AJ7" i="6"/>
  <c r="AI7" i="6"/>
  <c r="AH7" i="6"/>
  <c r="AG7" i="6"/>
  <c r="AF7" i="6"/>
  <c r="AE7" i="6"/>
  <c r="AD7" i="6"/>
  <c r="AC7" i="6"/>
  <c r="AB7" i="6"/>
  <c r="AA7" i="6"/>
  <c r="Z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C51" i="5"/>
  <c r="C50" i="5"/>
  <c r="C49" i="5"/>
  <c r="AL47" i="5"/>
  <c r="Y47" i="5"/>
  <c r="A47" i="5"/>
  <c r="AL46" i="5"/>
  <c r="Y46" i="5"/>
  <c r="A46" i="5"/>
  <c r="AL45" i="5"/>
  <c r="Y45" i="5"/>
  <c r="A45" i="5"/>
  <c r="AL44" i="5"/>
  <c r="Y44" i="5"/>
  <c r="A44" i="5"/>
  <c r="AL43" i="5"/>
  <c r="Y43" i="5"/>
  <c r="A43" i="5"/>
  <c r="AL42" i="5"/>
  <c r="Y42" i="5"/>
  <c r="A42" i="5"/>
  <c r="AL41" i="5"/>
  <c r="Y41" i="5"/>
  <c r="A41" i="5"/>
  <c r="AL40" i="5"/>
  <c r="Y40" i="5"/>
  <c r="A40" i="5"/>
  <c r="AL39" i="5"/>
  <c r="Y39" i="5"/>
  <c r="A39" i="5"/>
  <c r="AL38" i="5"/>
  <c r="Y38" i="5"/>
  <c r="A38" i="5"/>
  <c r="AL37" i="5"/>
  <c r="Y37" i="5"/>
  <c r="A37" i="5"/>
  <c r="AL36" i="5"/>
  <c r="Y36" i="5"/>
  <c r="A36" i="5"/>
  <c r="AL35" i="5"/>
  <c r="Y35" i="5"/>
  <c r="A35" i="5"/>
  <c r="AL34" i="5"/>
  <c r="Y34" i="5"/>
  <c r="A34" i="5"/>
  <c r="AL33" i="5"/>
  <c r="Y33" i="5"/>
  <c r="A33" i="5"/>
  <c r="AL32" i="5"/>
  <c r="Y32" i="5"/>
  <c r="A32" i="5"/>
  <c r="AL31" i="5"/>
  <c r="Y31" i="5"/>
  <c r="A31" i="5"/>
  <c r="AL30" i="5"/>
  <c r="Y30" i="5"/>
  <c r="A30" i="5"/>
  <c r="AL29" i="5"/>
  <c r="Y29" i="5"/>
  <c r="A29" i="5"/>
  <c r="AL28" i="5"/>
  <c r="Y28" i="5"/>
  <c r="A28" i="5"/>
  <c r="AL27" i="5"/>
  <c r="Y27" i="5"/>
  <c r="A27" i="5"/>
  <c r="AL26" i="5"/>
  <c r="Y26" i="5"/>
  <c r="A26" i="5"/>
  <c r="AL25" i="5"/>
  <c r="Y25" i="5"/>
  <c r="A25" i="5"/>
  <c r="AL24" i="5"/>
  <c r="Y24" i="5"/>
  <c r="A24" i="5"/>
  <c r="AL23" i="5"/>
  <c r="Y23" i="5"/>
  <c r="A23" i="5"/>
  <c r="AL22" i="5"/>
  <c r="Y22" i="5"/>
  <c r="A22" i="5"/>
  <c r="AL21" i="5"/>
  <c r="Y21" i="5"/>
  <c r="A21" i="5"/>
  <c r="AL20" i="5"/>
  <c r="Y20" i="5"/>
  <c r="A20" i="5"/>
  <c r="AL19" i="5"/>
  <c r="Y19" i="5"/>
  <c r="A19" i="5"/>
  <c r="AL18" i="5"/>
  <c r="Y18" i="5"/>
  <c r="A18" i="5"/>
  <c r="AL17" i="5"/>
  <c r="Y17" i="5"/>
  <c r="A17" i="5"/>
  <c r="AL16" i="5"/>
  <c r="Y16" i="5"/>
  <c r="A16" i="5"/>
  <c r="AL15" i="5"/>
  <c r="Y15" i="5"/>
  <c r="A15" i="5"/>
  <c r="AL14" i="5"/>
  <c r="Y14" i="5"/>
  <c r="A14" i="5"/>
  <c r="AL13" i="5"/>
  <c r="Y13" i="5"/>
  <c r="A13" i="5"/>
  <c r="AL12" i="5"/>
  <c r="Y12" i="5"/>
  <c r="A12" i="5"/>
  <c r="AL11" i="5"/>
  <c r="Y11" i="5"/>
  <c r="A11" i="5"/>
  <c r="AL10" i="5"/>
  <c r="Y10" i="5"/>
  <c r="A10" i="5"/>
  <c r="AL9" i="5"/>
  <c r="Y9" i="5"/>
  <c r="A9" i="5"/>
  <c r="AL8" i="5"/>
  <c r="Y8" i="5"/>
  <c r="A8" i="5"/>
  <c r="AK7" i="5"/>
  <c r="AJ7" i="5"/>
  <c r="AI7" i="5"/>
  <c r="AH7" i="5"/>
  <c r="AG7" i="5"/>
  <c r="AF7" i="5"/>
  <c r="AE7" i="5"/>
  <c r="AD7" i="5"/>
  <c r="AC7" i="5"/>
  <c r="AB7" i="5"/>
  <c r="AA7" i="5"/>
  <c r="Z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C51" i="4"/>
  <c r="C50" i="4"/>
  <c r="C49" i="4"/>
  <c r="X7" i="8" l="1"/>
  <c r="AL7" i="7"/>
  <c r="AL7" i="6"/>
  <c r="AL7" i="5"/>
  <c r="AL47" i="4"/>
  <c r="Y47" i="4"/>
  <c r="AL46" i="4"/>
  <c r="Y46" i="4"/>
  <c r="AL45" i="4"/>
  <c r="Y45" i="4"/>
  <c r="AL44" i="4"/>
  <c r="Y44" i="4"/>
  <c r="AL43" i="4"/>
  <c r="Y43" i="4"/>
  <c r="AL42" i="4"/>
  <c r="Y42" i="4"/>
  <c r="AL41" i="4"/>
  <c r="Y41" i="4"/>
  <c r="AL40" i="4"/>
  <c r="Y40" i="4"/>
  <c r="AL39" i="4"/>
  <c r="Y39" i="4"/>
  <c r="AL38" i="4"/>
  <c r="Y38" i="4"/>
  <c r="AL37" i="4"/>
  <c r="Y37" i="4"/>
  <c r="AL36" i="4"/>
  <c r="Y36" i="4"/>
  <c r="AL35" i="4"/>
  <c r="Y35" i="4"/>
  <c r="AL34" i="4"/>
  <c r="Y34" i="4"/>
  <c r="AL33" i="4"/>
  <c r="Y33" i="4"/>
  <c r="AL32" i="4"/>
  <c r="Y32" i="4"/>
  <c r="AL31" i="4"/>
  <c r="Y31" i="4"/>
  <c r="AL30" i="4"/>
  <c r="Y30" i="4"/>
  <c r="AL29" i="4"/>
  <c r="Y29" i="4"/>
  <c r="AL28" i="4"/>
  <c r="Y28" i="4"/>
  <c r="AL27" i="4"/>
  <c r="Y27" i="4"/>
  <c r="AL26" i="4"/>
  <c r="Y26" i="4"/>
  <c r="AL25" i="4"/>
  <c r="Y25" i="4"/>
  <c r="AL23" i="4"/>
  <c r="Y23" i="4"/>
  <c r="AL22" i="4"/>
  <c r="Y22" i="4"/>
  <c r="AL21" i="4"/>
  <c r="Y21" i="4"/>
  <c r="AL20" i="4"/>
  <c r="Y20" i="4"/>
  <c r="AL16" i="4"/>
  <c r="Y16" i="4"/>
  <c r="A8" i="4"/>
  <c r="AL15" i="4"/>
  <c r="Y15" i="4"/>
  <c r="AL14" i="4"/>
  <c r="Y14" i="4"/>
  <c r="AL13" i="4"/>
  <c r="Y13" i="4"/>
  <c r="AL24" i="4"/>
  <c r="Y24" i="4"/>
  <c r="AL12" i="4"/>
  <c r="Y12" i="4"/>
  <c r="AL11" i="4"/>
  <c r="Y11" i="4"/>
  <c r="AL10" i="4"/>
  <c r="Y10" i="4"/>
  <c r="AL9" i="4"/>
  <c r="Y9" i="4"/>
  <c r="AL8" i="4"/>
  <c r="Y8" i="4"/>
  <c r="AK7" i="4"/>
  <c r="AJ7" i="4"/>
  <c r="AI7" i="4"/>
  <c r="AH7" i="4"/>
  <c r="AG7" i="4"/>
  <c r="AF7" i="4"/>
  <c r="AE7" i="4"/>
  <c r="AD7" i="4"/>
  <c r="AC7" i="4"/>
  <c r="AB7" i="4"/>
  <c r="AA7" i="4"/>
  <c r="Z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D2" i="2"/>
  <c r="AC2" i="2"/>
  <c r="AB2" i="2"/>
  <c r="AA2" i="2"/>
  <c r="Z2" i="2"/>
  <c r="AL7" i="4" l="1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7" i="2"/>
  <c r="AM8" i="2" l="1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AA6" i="2"/>
  <c r="AB6" i="2"/>
  <c r="AC6" i="2"/>
  <c r="AD6" i="2"/>
  <c r="AE6" i="2"/>
  <c r="AF6" i="2"/>
  <c r="AG6" i="2"/>
  <c r="AH6" i="2"/>
  <c r="AI6" i="2"/>
  <c r="AJ6" i="2"/>
  <c r="AK6" i="2"/>
  <c r="AL6" i="2"/>
  <c r="AM7" i="2"/>
  <c r="AM6" i="2" l="1"/>
  <c r="J6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U6" i="3"/>
  <c r="S6" i="3"/>
  <c r="R6" i="3"/>
  <c r="Q6" i="3"/>
  <c r="P6" i="3"/>
  <c r="O6" i="3"/>
  <c r="N6" i="3"/>
  <c r="M6" i="3"/>
  <c r="L6" i="3"/>
  <c r="K6" i="3"/>
  <c r="I6" i="3"/>
  <c r="H6" i="3"/>
  <c r="G6" i="3"/>
  <c r="F6" i="3"/>
  <c r="E6" i="3"/>
  <c r="D6" i="3"/>
  <c r="C6" i="3"/>
  <c r="B6" i="3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7" i="2"/>
  <c r="B6" i="2" l="1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</calcChain>
</file>

<file path=xl/sharedStrings.xml><?xml version="1.0" encoding="utf-8"?>
<sst xmlns="http://schemas.openxmlformats.org/spreadsheetml/2006/main" count="12326" uniqueCount="2030">
  <si>
    <t>HỘI ĐỒNG TUYỂN SINH</t>
  </si>
  <si>
    <t>DANH SÁCH HỌC SINH ĐĂNG KÝ TUYỂN SINH LỚP 6 - TRUNG HỌC CƠ SỞ</t>
  </si>
  <si>
    <t>TRƯỜNG THCS MẠO KHÊ I</t>
  </si>
  <si>
    <t>NĂM HỌC 2024 - 2025</t>
  </si>
  <si>
    <t>STT</t>
  </si>
  <si>
    <t>Số định danh
cá nhân</t>
  </si>
  <si>
    <t>Họ và tên học sinh</t>
  </si>
  <si>
    <t>Ngày, tháng
năm sinh</t>
  </si>
  <si>
    <t>Giới
tính</t>
  </si>
  <si>
    <t>Dân
tộc</t>
  </si>
  <si>
    <t>Hộ khẩu thường trú</t>
  </si>
  <si>
    <t>Nơi ở hiện nay</t>
  </si>
  <si>
    <t>Đối tượng
chính sách</t>
  </si>
  <si>
    <t>Họ tên Cha</t>
  </si>
  <si>
    <t>Họ tên Mẹ</t>
  </si>
  <si>
    <t>Số điện thoại
liên lạc</t>
  </si>
  <si>
    <t>Thời điểm
đăng ký</t>
  </si>
  <si>
    <t>Trường
Tiểu học</t>
  </si>
  <si>
    <t>Khu phố/Thôn xóm/
Số nhà (HKTT)</t>
  </si>
  <si>
    <t>Xã/phường
(HKTT)</t>
  </si>
  <si>
    <t>Huyện/thị
(HKTT)</t>
  </si>
  <si>
    <t>Khu phố/Thôn xóm/
Số nhà (Nơi ở)</t>
  </si>
  <si>
    <t>Xã/phường
(Nơi ở)</t>
  </si>
  <si>
    <t>Huyện/thị
(Nơi ở)</t>
  </si>
  <si>
    <t>022313007607</t>
  </si>
  <si>
    <t>Nguyễn Ngọc Diệp</t>
  </si>
  <si>
    <t>04/01/2013</t>
  </si>
  <si>
    <t>Nữ</t>
  </si>
  <si>
    <t>Kinh</t>
  </si>
  <si>
    <t>Mạo Khê</t>
  </si>
  <si>
    <t>Đông Triều</t>
  </si>
  <si>
    <t>Nguyễn Đình Nhiệm</t>
  </si>
  <si>
    <t>An Thị Liên</t>
  </si>
  <si>
    <t>0985785177</t>
  </si>
  <si>
    <t>Mạo Khê A</t>
  </si>
  <si>
    <t>022213006591</t>
  </si>
  <si>
    <t>Chu Minh Duy</t>
  </si>
  <si>
    <t>13/07/2013</t>
  </si>
  <si>
    <t>Nam</t>
  </si>
  <si>
    <t>Chu Văn Đoàn</t>
  </si>
  <si>
    <t>Hoàng Thị Thanh Thu</t>
  </si>
  <si>
    <t>0364839468</t>
  </si>
  <si>
    <t>022313002695</t>
  </si>
  <si>
    <t>01/10/2013</t>
  </si>
  <si>
    <t>Trung tâm Y tế than khu vực Mạo Khê, huyện Đông Triều, Quảng Ninh</t>
  </si>
  <si>
    <t>Nguyễn Văn Chí</t>
  </si>
  <si>
    <t>Bùi Thị Chín</t>
  </si>
  <si>
    <t>0358387358</t>
  </si>
  <si>
    <t>Mạo Khê B</t>
  </si>
  <si>
    <t>022213010216</t>
  </si>
  <si>
    <t>Nguyễn Quang Vinh</t>
  </si>
  <si>
    <t>30/07/2013</t>
  </si>
  <si>
    <t>Nguyễn Văn Thái</t>
  </si>
  <si>
    <t>Nguyễn Thị Giang</t>
  </si>
  <si>
    <t>0338713055</t>
  </si>
  <si>
    <t>Quyết Thắng</t>
  </si>
  <si>
    <t>022313012298</t>
  </si>
  <si>
    <t>Nguyễn Trần Bảo Thy</t>
  </si>
  <si>
    <t>14/04/2013</t>
  </si>
  <si>
    <t>Nguyễn Trung Hiếu</t>
  </si>
  <si>
    <t>Trần Thị Mỹ</t>
  </si>
  <si>
    <t>0866639226</t>
  </si>
  <si>
    <t>022313010946</t>
  </si>
  <si>
    <t>Hoàng Thị Linh Nga</t>
  </si>
  <si>
    <t>22/07/2013</t>
  </si>
  <si>
    <t>Hoàng Đình Trung</t>
  </si>
  <si>
    <t>Đỗ Thị Nguyên</t>
  </si>
  <si>
    <t>0936590188</t>
  </si>
  <si>
    <t>Vĩnh Khê</t>
  </si>
  <si>
    <t>022313007826</t>
  </si>
  <si>
    <t>Phạm Quỳnh Hương</t>
  </si>
  <si>
    <t>21/07/2013</t>
  </si>
  <si>
    <t>Bệnh viện đa khoa huyện Đông Triều, tỉnh Quảng Ninh</t>
  </si>
  <si>
    <t>Phạm Thanh Duy</t>
  </si>
  <si>
    <t>Nguyễn Thị Ngọc Ánh</t>
  </si>
  <si>
    <t>0988458221</t>
  </si>
  <si>
    <t>022313005803</t>
  </si>
  <si>
    <t>Nguyễn Thanh Ngân</t>
  </si>
  <si>
    <t>28/09/2013</t>
  </si>
  <si>
    <t>Đinh Thị Đạt</t>
  </si>
  <si>
    <t>0362171246</t>
  </si>
  <si>
    <t>022213006400</t>
  </si>
  <si>
    <t>Đặng Thành Vinh</t>
  </si>
  <si>
    <t>04/09/2013</t>
  </si>
  <si>
    <t>Đặng Trung Thành</t>
  </si>
  <si>
    <t>Trần Thị Trang</t>
  </si>
  <si>
    <t>0902189600</t>
  </si>
  <si>
    <t>001213072416</t>
  </si>
  <si>
    <t>Nguyễn Ngọc Bảo Duy</t>
  </si>
  <si>
    <t>24/12/2013</t>
  </si>
  <si>
    <t>Nguyễn Hoài Nam</t>
  </si>
  <si>
    <t>Nguyễn Mai Anh</t>
  </si>
  <si>
    <t>0393163889</t>
  </si>
  <si>
    <t>022213011716</t>
  </si>
  <si>
    <t>Nguyễn Duy Anh</t>
  </si>
  <si>
    <t>20/06/2013</t>
  </si>
  <si>
    <t>Nguyễn Văn Làn</t>
  </si>
  <si>
    <t>Lê Thị Hạnh</t>
  </si>
  <si>
    <t>0399289008</t>
  </si>
  <si>
    <t>022313011834</t>
  </si>
  <si>
    <t>Lưu Quỳnh Chi</t>
  </si>
  <si>
    <t>28/01/2013</t>
  </si>
  <si>
    <t>Lưu Văn Cường</t>
  </si>
  <si>
    <t>Lê Hồng Vân</t>
  </si>
  <si>
    <t>0359164038</t>
  </si>
  <si>
    <t>022313009903</t>
  </si>
  <si>
    <t>Bùi Ngọc Bảo Châu</t>
  </si>
  <si>
    <t>01/02/2013</t>
  </si>
  <si>
    <t>Bùi Quang Tiến</t>
  </si>
  <si>
    <t>Vũ Thị Vân</t>
  </si>
  <si>
    <t>0967132990</t>
  </si>
  <si>
    <t>022313004609</t>
  </si>
  <si>
    <t>Lê Khánh Ly</t>
  </si>
  <si>
    <t>19/05/2013</t>
  </si>
  <si>
    <t>Lê Văn Biên</t>
  </si>
  <si>
    <t>0398086543</t>
  </si>
  <si>
    <t>022213010003</t>
  </si>
  <si>
    <t>Nguyễn Hoàng Mạnh Hưng</t>
  </si>
  <si>
    <t>07/09/2013</t>
  </si>
  <si>
    <t>Nguyễn Mạnh Hưởng</t>
  </si>
  <si>
    <t>Hoàng Thị Thu</t>
  </si>
  <si>
    <t>0399322569</t>
  </si>
  <si>
    <t>022213006547</t>
  </si>
  <si>
    <t>Đỗ Văn Đạt</t>
  </si>
  <si>
    <t>21/06/2013</t>
  </si>
  <si>
    <t>Đỗ Văn Thắng</t>
  </si>
  <si>
    <t>Phan Thị Bắc</t>
  </si>
  <si>
    <t>0363215478</t>
  </si>
  <si>
    <t>022313012013</t>
  </si>
  <si>
    <t>Bùi Trần Minh Tuệ</t>
  </si>
  <si>
    <t>Bệnh viện phụ sản Hải Dương, tỉnh Hải Dương</t>
  </si>
  <si>
    <t>Bùi Vinh Toàn</t>
  </si>
  <si>
    <t>Trần Thị Như Quỳnh</t>
  </si>
  <si>
    <t>0987513359</t>
  </si>
  <si>
    <t>022313002071</t>
  </si>
  <si>
    <t>Nguyễn Ngọc Hân</t>
  </si>
  <si>
    <t>15/10/2013</t>
  </si>
  <si>
    <t>Nguyễn Tuấn Anh</t>
  </si>
  <si>
    <t>Nguyễn Thị Hải Yến</t>
  </si>
  <si>
    <t>0385666266</t>
  </si>
  <si>
    <t>022213005868</t>
  </si>
  <si>
    <t>Nguyễn Hoàng Phúc</t>
  </si>
  <si>
    <t>06/09/2013</t>
  </si>
  <si>
    <t>Nguyễn Mạnh Hùng</t>
  </si>
  <si>
    <t>Nguyễn Thị Nga</t>
  </si>
  <si>
    <t>0972712046</t>
  </si>
  <si>
    <t>030313001539</t>
  </si>
  <si>
    <t>Bùi Trâm Anh</t>
  </si>
  <si>
    <t>16/04/2013</t>
  </si>
  <si>
    <t>Bùi Văn Hải</t>
  </si>
  <si>
    <t>Phạm Việt Hà</t>
  </si>
  <si>
    <t>0936513166</t>
  </si>
  <si>
    <t>022313005093</t>
  </si>
  <si>
    <t>Nguyễn Thu Ngân</t>
  </si>
  <si>
    <t>16/09/2013</t>
  </si>
  <si>
    <t>Nguyễn Hải Hà</t>
  </si>
  <si>
    <t>Trần Thị Loan</t>
  </si>
  <si>
    <t>0394882307</t>
  </si>
  <si>
    <t>022313002821</t>
  </si>
  <si>
    <t>Đoàn Quỳnh Chi</t>
  </si>
  <si>
    <t>12/06/2013</t>
  </si>
  <si>
    <t>Đoàn Tiến Thành</t>
  </si>
  <si>
    <t>0362952985</t>
  </si>
  <si>
    <t>022313010260</t>
  </si>
  <si>
    <t>Phạm Hoàng Linh Đan</t>
  </si>
  <si>
    <t>Phạm Trọng Lương</t>
  </si>
  <si>
    <t>Trần Thị Hoàng Yến</t>
  </si>
  <si>
    <t>0986803882</t>
  </si>
  <si>
    <t>022313008242</t>
  </si>
  <si>
    <t>Trần Bảo Anh</t>
  </si>
  <si>
    <t>24/10/2013</t>
  </si>
  <si>
    <t>Trần Ngọc Hoàng</t>
  </si>
  <si>
    <t>Nguyễn Thị Trang</t>
  </si>
  <si>
    <t>0372169012</t>
  </si>
  <si>
    <t>022313008783</t>
  </si>
  <si>
    <t>Đặng Thanh Nga</t>
  </si>
  <si>
    <t>23/04/2013</t>
  </si>
  <si>
    <t>Đặng Văn Hạ</t>
  </si>
  <si>
    <t>Bùi Thị Hoài</t>
  </si>
  <si>
    <t>0836220964</t>
  </si>
  <si>
    <t>022213002582</t>
  </si>
  <si>
    <t>Nguyễn Gia Khánh</t>
  </si>
  <si>
    <t>05/08/2013</t>
  </si>
  <si>
    <t>Tổ 4, Đoàn Kết</t>
  </si>
  <si>
    <t>Nguyễn Văn Hảo</t>
  </si>
  <si>
    <t>Vũ Khánh Huyền</t>
  </si>
  <si>
    <t>0932959555</t>
  </si>
  <si>
    <t>022313000232</t>
  </si>
  <si>
    <t>Trần Linh Đan</t>
  </si>
  <si>
    <t>14/11/2013</t>
  </si>
  <si>
    <t>Bệnh viện đa khoa tỉnh Quảng Ninh</t>
  </si>
  <si>
    <t>Tổ 2, Kim Thành</t>
  </si>
  <si>
    <t>Kim Sơn</t>
  </si>
  <si>
    <t>Trần Thị Kim Dung</t>
  </si>
  <si>
    <t>0977600680</t>
  </si>
  <si>
    <t>022313011832</t>
  </si>
  <si>
    <t>Lê Đặng Khánh Nga</t>
  </si>
  <si>
    <t>07/06/2013</t>
  </si>
  <si>
    <t>Bệnh viện Phụ sản Hà Nội</t>
  </si>
  <si>
    <t>Kim Thành</t>
  </si>
  <si>
    <t>Lê Thái Sơn</t>
  </si>
  <si>
    <t>Đặng Thị Ánh Tuyết</t>
  </si>
  <si>
    <t>0936909138</t>
  </si>
  <si>
    <t>022313013427</t>
  </si>
  <si>
    <t>Nguyễn Hoài An</t>
  </si>
  <si>
    <t>19/03/2013</t>
  </si>
  <si>
    <t>Tổ 6, Dân Chủ</t>
  </si>
  <si>
    <t>Nguyễn Đức Hưng</t>
  </si>
  <si>
    <t>Đào Thị Thảo</t>
  </si>
  <si>
    <t>0967817266</t>
  </si>
  <si>
    <t>022313010764</t>
  </si>
  <si>
    <t>Phạm Hồng Tuyết Nhi</t>
  </si>
  <si>
    <t>28/11/2013</t>
  </si>
  <si>
    <t>Phạm Thế Minh</t>
  </si>
  <si>
    <t>Nguyễn Thị Sao</t>
  </si>
  <si>
    <t>0968539688</t>
  </si>
  <si>
    <t>022313000438</t>
  </si>
  <si>
    <t>Nguyễn Bùi Thu Anh</t>
  </si>
  <si>
    <t>03/09/2013</t>
  </si>
  <si>
    <t>Tổ 3, Đoàn Kết</t>
  </si>
  <si>
    <t>Nguyễn Minh Tâm</t>
  </si>
  <si>
    <t>Bùi Minh Thu</t>
  </si>
  <si>
    <t>0368042686</t>
  </si>
  <si>
    <t>022313009766</t>
  </si>
  <si>
    <t>Nguyễn Thị Anh Thư</t>
  </si>
  <si>
    <t>06/11/2013</t>
  </si>
  <si>
    <t>Tổ 6, Vĩnh Sinh</t>
  </si>
  <si>
    <t>Nguyễn Quang Minh</t>
  </si>
  <si>
    <t>0988360278</t>
  </si>
  <si>
    <t>022313011436</t>
  </si>
  <si>
    <t>Đinh Thanh Trúc</t>
  </si>
  <si>
    <t>12/02/2013</t>
  </si>
  <si>
    <t>Tổ 1, Vĩnh Lâm</t>
  </si>
  <si>
    <t>Đinh Đức Tỵ</t>
  </si>
  <si>
    <t>Nguyễn Thị Sen</t>
  </si>
  <si>
    <t>0705855470</t>
  </si>
  <si>
    <t>022213011859</t>
  </si>
  <si>
    <t>Vũ Trung Dũng</t>
  </si>
  <si>
    <t>30/11/2013</t>
  </si>
  <si>
    <t>Tổ 1, Đoàn Kết</t>
  </si>
  <si>
    <t>Vũ Đức Thịnh</t>
  </si>
  <si>
    <t>Nguyễn Thị Thanh Hiếu</t>
  </si>
  <si>
    <t>0985087999</t>
  </si>
  <si>
    <t>022213004732</t>
  </si>
  <si>
    <t>Đoàn Mạnh Hùng</t>
  </si>
  <si>
    <t>27/03/2013</t>
  </si>
  <si>
    <t>Đoàn Quang Mi</t>
  </si>
  <si>
    <t>Nguyễn Thị Mai</t>
  </si>
  <si>
    <t>0334636670</t>
  </si>
  <si>
    <t>022313004177</t>
  </si>
  <si>
    <t>Nguyễn Hà Anh</t>
  </si>
  <si>
    <t>05/09/2013</t>
  </si>
  <si>
    <t>Đoàn Kết</t>
  </si>
  <si>
    <t>Phạm Thị Hằng</t>
  </si>
  <si>
    <t>0974299409</t>
  </si>
  <si>
    <t>022213007615</t>
  </si>
  <si>
    <t>Trần Minh Phúc</t>
  </si>
  <si>
    <t>28/03/2013</t>
  </si>
  <si>
    <t>Trần Đức Tâm</t>
  </si>
  <si>
    <t>Trần Thị Bích Quy</t>
  </si>
  <si>
    <t>0968151076</t>
  </si>
  <si>
    <t>034213012082</t>
  </si>
  <si>
    <t>Tạ Mạnh Hùng</t>
  </si>
  <si>
    <t>Tổ 5, Đoàn Kết</t>
  </si>
  <si>
    <t>Tạ Xuân Vinh</t>
  </si>
  <si>
    <t>Hoàng Thị Huyền</t>
  </si>
  <si>
    <t>0904385706</t>
  </si>
  <si>
    <t>022313001992</t>
  </si>
  <si>
    <t>Nguyễn Bảo Trâm</t>
  </si>
  <si>
    <t>15/12/2013</t>
  </si>
  <si>
    <t>Nguyễn Đức Toàn</t>
  </si>
  <si>
    <t>Đoàn Thị Thu Hằng</t>
  </si>
  <si>
    <t>0388531509</t>
  </si>
  <si>
    <t>022313008404</t>
  </si>
  <si>
    <t>Nguyễn Thái An</t>
  </si>
  <si>
    <t>26/02/2013</t>
  </si>
  <si>
    <t>Nguyễn Viết Bình</t>
  </si>
  <si>
    <t>Lê Thị Bích Nhiều</t>
  </si>
  <si>
    <t>0907851982</t>
  </si>
  <si>
    <t>022313010414</t>
  </si>
  <si>
    <t>Phùng Khánh Ly</t>
  </si>
  <si>
    <t>Phùng Văn Toàn</t>
  </si>
  <si>
    <t>Đinh Thị Trang</t>
  </si>
  <si>
    <t>0343361121</t>
  </si>
  <si>
    <t>022213006153</t>
  </si>
  <si>
    <t>Lưu Đình Tùng</t>
  </si>
  <si>
    <t>15/09/2013</t>
  </si>
  <si>
    <t>Lưu Đình Thành</t>
  </si>
  <si>
    <t>Cao Phạm Phương Linh</t>
  </si>
  <si>
    <t>0962962544</t>
  </si>
  <si>
    <t>022213009418</t>
  </si>
  <si>
    <t>Phạm Nam Phong</t>
  </si>
  <si>
    <t>24/08/2013</t>
  </si>
  <si>
    <t>Phạm Ngọc Quý</t>
  </si>
  <si>
    <t>Phùng Thị Huệ</t>
  </si>
  <si>
    <t>0393860299</t>
  </si>
  <si>
    <t>231213000094</t>
  </si>
  <si>
    <t>Trần Quang Thế Vinh</t>
  </si>
  <si>
    <t>01/06/2013</t>
  </si>
  <si>
    <t>Thành phố Chiumen, tỉnh Chiumen, Liên Bang Nga</t>
  </si>
  <si>
    <t>Trần Quang Tuấn</t>
  </si>
  <si>
    <t>Nguyễn Thị Chuốt</t>
  </si>
  <si>
    <t>0886731073</t>
  </si>
  <si>
    <t>001213033342</t>
  </si>
  <si>
    <t>Nguyễn Thế Hoàng Vinh</t>
  </si>
  <si>
    <t>Nguyễn Thế Đông</t>
  </si>
  <si>
    <t>0977655400</t>
  </si>
  <si>
    <t>022213010815</t>
  </si>
  <si>
    <t>Dương Minh Đức</t>
  </si>
  <si>
    <t>15/11/2013</t>
  </si>
  <si>
    <t>Dương Ngọc Tuân</t>
  </si>
  <si>
    <t>Ngô Thị Vân Anh</t>
  </si>
  <si>
    <t>0969534288</t>
  </si>
  <si>
    <t>022313013804</t>
  </si>
  <si>
    <t>Nguyễn Thảo Trang</t>
  </si>
  <si>
    <t>12/04/2013</t>
  </si>
  <si>
    <t>Nguyễn Quang Dương</t>
  </si>
  <si>
    <t>Nguyễn Thị Lan Anh</t>
  </si>
  <si>
    <t>0987383684</t>
  </si>
  <si>
    <t>022313010626</t>
  </si>
  <si>
    <t>Trần Khánh Linh</t>
  </si>
  <si>
    <t>22/03/2013</t>
  </si>
  <si>
    <t>Bệnh viện đa khoa khu vực Cẩm Phả, Quảng Ninh</t>
  </si>
  <si>
    <t>Trần Trí Dũng</t>
  </si>
  <si>
    <t>Mạc Thị Vân</t>
  </si>
  <si>
    <t>0385468819</t>
  </si>
  <si>
    <t>022213012735</t>
  </si>
  <si>
    <t>Vũ Tuấn Minh</t>
  </si>
  <si>
    <t>08/02/2013</t>
  </si>
  <si>
    <t>Vũ Tuấn Tuyên</t>
  </si>
  <si>
    <t>Vũ Thị Thanh Chung</t>
  </si>
  <si>
    <t>0974406284</t>
  </si>
  <si>
    <t>022213012135</t>
  </si>
  <si>
    <t>Ngô Khang Nguyên</t>
  </si>
  <si>
    <t>Ngô Quang Tùng</t>
  </si>
  <si>
    <t>Trần Huyền Thương</t>
  </si>
  <si>
    <t>0968985585</t>
  </si>
  <si>
    <t>022313007293</t>
  </si>
  <si>
    <t>Phạm Thị Hà My</t>
  </si>
  <si>
    <t>22/11/2013</t>
  </si>
  <si>
    <t>Phạm Tuấn Dũng</t>
  </si>
  <si>
    <t>Phạm Thị Xuân</t>
  </si>
  <si>
    <t>0911025483</t>
  </si>
  <si>
    <t>022313003957</t>
  </si>
  <si>
    <t>Hồ Vũ Linh</t>
  </si>
  <si>
    <t>11/01/2013</t>
  </si>
  <si>
    <t>Tổ 3, Vĩnh Hồng</t>
  </si>
  <si>
    <t>Hồ Sỹ Dương</t>
  </si>
  <si>
    <t>Nguyễn Thị Phượng</t>
  </si>
  <si>
    <t>0964460668</t>
  </si>
  <si>
    <t>022313005453</t>
  </si>
  <si>
    <t>Lê Như Quỳnh</t>
  </si>
  <si>
    <t>29/11/2013</t>
  </si>
  <si>
    <t>Lê Tiến Sỹ</t>
  </si>
  <si>
    <t>0975806699</t>
  </si>
  <si>
    <t>022313000414</t>
  </si>
  <si>
    <t>03/12/2013</t>
  </si>
  <si>
    <t>Tổ 5, Vĩnh Phú</t>
  </si>
  <si>
    <t>Nguyễn Văn Thanh</t>
  </si>
  <si>
    <t>Trần Thị Huế</t>
  </si>
  <si>
    <t>0906102396</t>
  </si>
  <si>
    <t>022313000234</t>
  </si>
  <si>
    <t>Vũ Thái An</t>
  </si>
  <si>
    <t>16/02/2013</t>
  </si>
  <si>
    <t>Tổ 1, Vĩnh Sinh</t>
  </si>
  <si>
    <t>Vũ Đức Mạnh</t>
  </si>
  <si>
    <t>0353302998</t>
  </si>
  <si>
    <t>022213005182</t>
  </si>
  <si>
    <t>Nguyễn Thành Vinh</t>
  </si>
  <si>
    <t>27/02/2013</t>
  </si>
  <si>
    <t>Nguyễn Thành Đạt</t>
  </si>
  <si>
    <t>Đinh Thị Hải Yến</t>
  </si>
  <si>
    <t>0772395557</t>
  </si>
  <si>
    <t>030213003786</t>
  </si>
  <si>
    <t>Trần Thế Phong</t>
  </si>
  <si>
    <t>Tổ 2, Vĩnh Hồng</t>
  </si>
  <si>
    <t>Trần Thế Hoàng</t>
  </si>
  <si>
    <t>Phạm Thị Loan</t>
  </si>
  <si>
    <t>0332832581</t>
  </si>
  <si>
    <t>022313003797</t>
  </si>
  <si>
    <t>Phạm Thị Thảo Vy</t>
  </si>
  <si>
    <t>26/06/2013</t>
  </si>
  <si>
    <t>Phạm Văn Thắng</t>
  </si>
  <si>
    <t>0349538459</t>
  </si>
  <si>
    <t>022313005641</t>
  </si>
  <si>
    <t>Đỗ Mai Phương</t>
  </si>
  <si>
    <t>11/03/2013</t>
  </si>
  <si>
    <t>Đỗ Văn Thế</t>
  </si>
  <si>
    <t>Trần Thị Tươi</t>
  </si>
  <si>
    <t>0984873865</t>
  </si>
  <si>
    <t>022213008938</t>
  </si>
  <si>
    <t>Nguyễn Ngọc Thiên Ân</t>
  </si>
  <si>
    <t>26/07/2013</t>
  </si>
  <si>
    <t>Tổ 4, Vĩnh Phú</t>
  </si>
  <si>
    <t>Nguyễn Bá Ngọc</t>
  </si>
  <si>
    <t>Bùi Thị Đào</t>
  </si>
  <si>
    <t>0906027227</t>
  </si>
  <si>
    <t>022213007466</t>
  </si>
  <si>
    <t>Ngô Ngọc Khánh</t>
  </si>
  <si>
    <t>03/11/2013</t>
  </si>
  <si>
    <t>Ngô Tuấn Linh</t>
  </si>
  <si>
    <t>Bùi Thị Dung</t>
  </si>
  <si>
    <t>0973203852</t>
  </si>
  <si>
    <t>022213006998</t>
  </si>
  <si>
    <t>Phùng Bảo Nguyên</t>
  </si>
  <si>
    <t>25/05/2013</t>
  </si>
  <si>
    <t>Phùng Tiến Nam</t>
  </si>
  <si>
    <t>Trần Tố Oanh</t>
  </si>
  <si>
    <t>0913123184</t>
  </si>
  <si>
    <t>022213013575</t>
  </si>
  <si>
    <t>Vũ Thành Công</t>
  </si>
  <si>
    <t>23/09/2013</t>
  </si>
  <si>
    <t>Tổ 6, Vĩnh Phú</t>
  </si>
  <si>
    <t>Vũ Đình Chín</t>
  </si>
  <si>
    <t>Hoàng Minh Thanh</t>
  </si>
  <si>
    <t>0986843883</t>
  </si>
  <si>
    <t>022213006240</t>
  </si>
  <si>
    <t>Nguyễn Đức Trí</t>
  </si>
  <si>
    <t>09/04/2013</t>
  </si>
  <si>
    <t>Nguyễn Văn Phong</t>
  </si>
  <si>
    <t>Trần Thị Thuận</t>
  </si>
  <si>
    <t>0365583357</t>
  </si>
  <si>
    <t>022313000770</t>
  </si>
  <si>
    <t>Nguyễn Thanh Trúc</t>
  </si>
  <si>
    <t>03/06/2013</t>
  </si>
  <si>
    <t>Tổ 2B, Vĩnh Phú</t>
  </si>
  <si>
    <t>Nguyễn Thanh Sơn</t>
  </si>
  <si>
    <t>0336026216</t>
  </si>
  <si>
    <t>022313003730</t>
  </si>
  <si>
    <t>Bùi Lan Hương</t>
  </si>
  <si>
    <t>24/09/2013</t>
  </si>
  <si>
    <t>Tổ 1, Vĩnh Phú</t>
  </si>
  <si>
    <t>Bùi Duy Thành</t>
  </si>
  <si>
    <t>Nguyễn Thị Thu Hợp</t>
  </si>
  <si>
    <t>0983304802</t>
  </si>
  <si>
    <t>022213000247</t>
  </si>
  <si>
    <t>Trần Minh Tú</t>
  </si>
  <si>
    <t>10/01/2013</t>
  </si>
  <si>
    <t>Trần Văn Tuấn</t>
  </si>
  <si>
    <t>Nguyễn Thị Nhung</t>
  </si>
  <si>
    <t>0945451368</t>
  </si>
  <si>
    <t>022213006698</t>
  </si>
  <si>
    <t>Lê Minh Vũ</t>
  </si>
  <si>
    <t>29/07/2013</t>
  </si>
  <si>
    <t>Lê Minh Đức</t>
  </si>
  <si>
    <t>Nguyễn Thị Hồng</t>
  </si>
  <si>
    <t>0375656111</t>
  </si>
  <si>
    <t>022313007631</t>
  </si>
  <si>
    <t>Lê Bảo An</t>
  </si>
  <si>
    <t>Lê Văn Bình</t>
  </si>
  <si>
    <t>Phùng Thị Loan</t>
  </si>
  <si>
    <t>0934391429</t>
  </si>
  <si>
    <t>034313000258</t>
  </si>
  <si>
    <t>Lê Diệu Anh</t>
  </si>
  <si>
    <t>21/09/2013</t>
  </si>
  <si>
    <t>Nguyễn Thị Hằng</t>
  </si>
  <si>
    <t>0982085133</t>
  </si>
  <si>
    <t>022313000145</t>
  </si>
  <si>
    <t>Nguyễn Thị Ngọc Anh</t>
  </si>
  <si>
    <t>23/12/2013</t>
  </si>
  <si>
    <t>Nguyễn Văn Tuyên</t>
  </si>
  <si>
    <t>Nguyễn Thị Thuyên</t>
  </si>
  <si>
    <t>0975547996</t>
  </si>
  <si>
    <t>022213008566</t>
  </si>
  <si>
    <t>Hoàng Đức Thịnh</t>
  </si>
  <si>
    <t>13/08/2013</t>
  </si>
  <si>
    <t>Hoàng Văn Khương</t>
  </si>
  <si>
    <t>Vũ Thị Thơm</t>
  </si>
  <si>
    <t>0392219622</t>
  </si>
  <si>
    <t>022213003745</t>
  </si>
  <si>
    <t>Đỗ Gia Huy</t>
  </si>
  <si>
    <t>16/12/2013</t>
  </si>
  <si>
    <t>Tổ 5, Vĩnh Sinh</t>
  </si>
  <si>
    <t>Đỗ Thị Mát</t>
  </si>
  <si>
    <t>0344893136</t>
  </si>
  <si>
    <t>001313043625</t>
  </si>
  <si>
    <t>Phạm Đồng Quyên</t>
  </si>
  <si>
    <t>Tổ 3, Vĩnh Phú</t>
  </si>
  <si>
    <t>Phạm Văn Đồng</t>
  </si>
  <si>
    <t>Nguyễn Thị Thu</t>
  </si>
  <si>
    <t>0965717585</t>
  </si>
  <si>
    <t>022313003064</t>
  </si>
  <si>
    <t>Phạm Ngọc Vân An</t>
  </si>
  <si>
    <t>31/12/2013</t>
  </si>
  <si>
    <t>Phạm Thành Trung</t>
  </si>
  <si>
    <t>Phạm Thị Lụa</t>
  </si>
  <si>
    <t>0989809951</t>
  </si>
  <si>
    <t>022313010890</t>
  </si>
  <si>
    <t>Nguyễn Thanh Thảo</t>
  </si>
  <si>
    <t>06/10/2013</t>
  </si>
  <si>
    <t>Xuân Bình</t>
  </si>
  <si>
    <t>Bình Khê</t>
  </si>
  <si>
    <t>Nguyễn Văn Hoàng</t>
  </si>
  <si>
    <t>Nguyễn Thị Hoan</t>
  </si>
  <si>
    <t>0399582512</t>
  </si>
  <si>
    <t>022313007759</t>
  </si>
  <si>
    <t>Nguyễn Thanh Nhàn</t>
  </si>
  <si>
    <t>0399582513</t>
  </si>
  <si>
    <t>022213005019</t>
  </si>
  <si>
    <t>Bùi Quang Hưng</t>
  </si>
  <si>
    <t>Vĩnh Sinh</t>
  </si>
  <si>
    <t>Bùi Quang Kiên</t>
  </si>
  <si>
    <t>Vũ Thị Bích Nội</t>
  </si>
  <si>
    <t>0985412013</t>
  </si>
  <si>
    <t>022213002676</t>
  </si>
  <si>
    <t>Dương Mạnh Đức</t>
  </si>
  <si>
    <t>13/04/2013</t>
  </si>
  <si>
    <t>Dương Văn Tín</t>
  </si>
  <si>
    <t>Linh Thị Nhi</t>
  </si>
  <si>
    <t>0385162699</t>
  </si>
  <si>
    <t>022313000430</t>
  </si>
  <si>
    <t>Mai Ngọc Linh</t>
  </si>
  <si>
    <t>04/02/2013</t>
  </si>
  <si>
    <t>Mai Ngọc Tuấn</t>
  </si>
  <si>
    <t>Trương Thị Hồng</t>
  </si>
  <si>
    <t>0377001638</t>
  </si>
  <si>
    <t>022213003567</t>
  </si>
  <si>
    <t>Hoàng Gia Bảo</t>
  </si>
  <si>
    <t>23/07/2013</t>
  </si>
  <si>
    <t>Tổ 2, Vĩnh Sinh</t>
  </si>
  <si>
    <t>Nguyễn Thị Thiên Hương</t>
  </si>
  <si>
    <t>090218-702</t>
  </si>
  <si>
    <t>022213000236</t>
  </si>
  <si>
    <t>Vũ Đức Huy</t>
  </si>
  <si>
    <t>Vũ Đức Phượng</t>
  </si>
  <si>
    <t>Bùi Thị Thanh Huệ</t>
  </si>
  <si>
    <t>0934201874</t>
  </si>
  <si>
    <t>022313007781</t>
  </si>
  <si>
    <t>Nguyễn Phương Uyên</t>
  </si>
  <si>
    <t>Tổ 2, Vĩnh Phú</t>
  </si>
  <si>
    <t>Nguyễn Văn Oanh</t>
  </si>
  <si>
    <t>Đoàn Thị Thảo</t>
  </si>
  <si>
    <t>0987152783</t>
  </si>
  <si>
    <t>022313002059</t>
  </si>
  <si>
    <t>Đặng Vũ Khánh Linh</t>
  </si>
  <si>
    <t>13/10/2013</t>
  </si>
  <si>
    <t>Đặng Đình Khánh</t>
  </si>
  <si>
    <t>Vũ Thị Hà</t>
  </si>
  <si>
    <t>0976284525</t>
  </si>
  <si>
    <t>022213000235</t>
  </si>
  <si>
    <t>Ngô Tiến Phong</t>
  </si>
  <si>
    <t>13/09/2013</t>
  </si>
  <si>
    <t>Ngô Đức Cảnh</t>
  </si>
  <si>
    <t>Nguyễn Thị Ninh</t>
  </si>
  <si>
    <t>0904389185</t>
  </si>
  <si>
    <t>022313009646</t>
  </si>
  <si>
    <t>Nguyễn Mai Linh</t>
  </si>
  <si>
    <t>09/05/2013</t>
  </si>
  <si>
    <t>Nguyễn Văn Mạnh</t>
  </si>
  <si>
    <t>Phùng Thị Mai</t>
  </si>
  <si>
    <t>0979208180</t>
  </si>
  <si>
    <t>022313010354</t>
  </si>
  <si>
    <t>Nguyễn Thị Kim Ngân</t>
  </si>
  <si>
    <t>Nguyễn Xuân Chí</t>
  </si>
  <si>
    <t>Nguyễn Thị Bích Thảo</t>
  </si>
  <si>
    <t>0398890822</t>
  </si>
  <si>
    <t>022213001729</t>
  </si>
  <si>
    <t>Nguyễn Xuân Dũng</t>
  </si>
  <si>
    <t>03/03/2013</t>
  </si>
  <si>
    <t>Nguyễn Xuân Trung</t>
  </si>
  <si>
    <t>Nguyễn Thị Oanh</t>
  </si>
  <si>
    <t>0389066406</t>
  </si>
  <si>
    <t>022313013805</t>
  </si>
  <si>
    <t>Nguyễn Anh Thư</t>
  </si>
  <si>
    <t>Nguyễn Thanh Tùng</t>
  </si>
  <si>
    <t>Nguyễn Thị Tuyến</t>
  </si>
  <si>
    <t>0984015929</t>
  </si>
  <si>
    <t>022313009283</t>
  </si>
  <si>
    <t>Đồng Thuỳ Linh</t>
  </si>
  <si>
    <t>14/10/2013</t>
  </si>
  <si>
    <t>Đồng Văn Sang</t>
  </si>
  <si>
    <t>Nguyễn Thị Hồng Ngoan</t>
  </si>
  <si>
    <t>0398329724</t>
  </si>
  <si>
    <t>022213009241</t>
  </si>
  <si>
    <t>Bùi Trung Dũng</t>
  </si>
  <si>
    <t>11/04/2013</t>
  </si>
  <si>
    <t>Bùi Minh Phúc</t>
  </si>
  <si>
    <t>Vũ Thị Phương</t>
  </si>
  <si>
    <t>0962718889</t>
  </si>
  <si>
    <t>Yên Đức</t>
  </si>
  <si>
    <t>022313001624</t>
  </si>
  <si>
    <t>Vũ Hoài Mi</t>
  </si>
  <si>
    <t>08/12/2013</t>
  </si>
  <si>
    <t>Vũ Đức Khương</t>
  </si>
  <si>
    <t>Cao Thị Thơm</t>
  </si>
  <si>
    <t>0384435390</t>
  </si>
  <si>
    <t>031313017936</t>
  </si>
  <si>
    <t>Nguyễn Thị Thanh Hà</t>
  </si>
  <si>
    <t>16/08/2013</t>
  </si>
  <si>
    <t>Bệnh viện Đa khoa huyện Thanh Hà</t>
  </si>
  <si>
    <t>Nguyễn Văn Quân</t>
  </si>
  <si>
    <t>Đỗ Thị Tố Loan</t>
  </si>
  <si>
    <t>0961646897</t>
  </si>
  <si>
    <t>038313017202</t>
  </si>
  <si>
    <t>Đào Khánh Mai</t>
  </si>
  <si>
    <t>31/05/2013</t>
  </si>
  <si>
    <t>Vĩnh Hồng</t>
  </si>
  <si>
    <t>Đào Đình Đông</t>
  </si>
  <si>
    <t>Hoàng Thị Hoài</t>
  </si>
  <si>
    <t>0982796258</t>
  </si>
  <si>
    <t>022213013375</t>
  </si>
  <si>
    <t>Nguyễn Quốc Khánh</t>
  </si>
  <si>
    <t>01/09/2013</t>
  </si>
  <si>
    <t>Nguyễn Quốc Phong</t>
  </si>
  <si>
    <t>Nguyễn Lan Anh</t>
  </si>
  <si>
    <t>0977462624</t>
  </si>
  <si>
    <t>022213011684</t>
  </si>
  <si>
    <t>Lê Tài Tiến Dũng</t>
  </si>
  <si>
    <t>03/02/2013</t>
  </si>
  <si>
    <t>Lê Tài Hiếu</t>
  </si>
  <si>
    <t>Nguyễn Thị Huyên</t>
  </si>
  <si>
    <t>0377632136</t>
  </si>
  <si>
    <t>031313018399</t>
  </si>
  <si>
    <t>Ngô Bảo Ngọc</t>
  </si>
  <si>
    <t>17/11/2013</t>
  </si>
  <si>
    <t>Bệnh viện đa khoa huyện Kinh Môn, tỉnh Hải Dương</t>
  </si>
  <si>
    <t>Ngô Ngọc Thạo</t>
  </si>
  <si>
    <t>Trần Thị Dịu</t>
  </si>
  <si>
    <t>0983696134</t>
  </si>
  <si>
    <t>022213000513</t>
  </si>
  <si>
    <t>Vũ Mạnh Dũng</t>
  </si>
  <si>
    <t>30/08/2013</t>
  </si>
  <si>
    <t>Vũ Anh Tuấn</t>
  </si>
  <si>
    <t>Nguyễn Thị Tố Uyên</t>
  </si>
  <si>
    <t>0975543224</t>
  </si>
  <si>
    <t>022213005098</t>
  </si>
  <si>
    <t>Nguyễn Hoàng Gia Huy</t>
  </si>
  <si>
    <t>Trịnh Thị Mai</t>
  </si>
  <si>
    <t>0813939208</t>
  </si>
  <si>
    <t>030213002565</t>
  </si>
  <si>
    <t>Phạm Sỹ Minh</t>
  </si>
  <si>
    <t>07/08/2013</t>
  </si>
  <si>
    <t>Bệnh viện Phụ sản tỉnh Hải Dương</t>
  </si>
  <si>
    <t>Phạm Sỹ Tâm</t>
  </si>
  <si>
    <t>Phạm Thị Thanh Hoa</t>
  </si>
  <si>
    <t>0977628993</t>
  </si>
  <si>
    <t>022313006857</t>
  </si>
  <si>
    <t>Phan Hà Châu</t>
  </si>
  <si>
    <t>Phan Thành Duy</t>
  </si>
  <si>
    <t>Lê Thị Loan</t>
  </si>
  <si>
    <t>0975218666</t>
  </si>
  <si>
    <t>022213012959</t>
  </si>
  <si>
    <t>Nhâm Sỹ An Phú</t>
  </si>
  <si>
    <t>10/05/2013</t>
  </si>
  <si>
    <t>Nhâm Sỹ Quân</t>
  </si>
  <si>
    <t>0397755886</t>
  </si>
  <si>
    <t>022213009375</t>
  </si>
  <si>
    <t>Ngô Thanh Phong</t>
  </si>
  <si>
    <t>06/08/2013</t>
  </si>
  <si>
    <t>Ngô Xuân Tùng</t>
  </si>
  <si>
    <t>0334511400</t>
  </si>
  <si>
    <t>022313010500</t>
  </si>
  <si>
    <t>Nguyễn Mai Trang</t>
  </si>
  <si>
    <t>01/05/2013</t>
  </si>
  <si>
    <t>Nguyễn Văn Đông</t>
  </si>
  <si>
    <t>0375474328</t>
  </si>
  <si>
    <t>022313006700</t>
  </si>
  <si>
    <t>Lương Khánh Vy</t>
  </si>
  <si>
    <t>12/11/2013</t>
  </si>
  <si>
    <t>Tổ 1, Vĩnh Hồng</t>
  </si>
  <si>
    <t>Lương Thế Duy</t>
  </si>
  <si>
    <t>Vũ Thị Hạnh</t>
  </si>
  <si>
    <t>0962101187</t>
  </si>
  <si>
    <t>022213004952</t>
  </si>
  <si>
    <t>Vũ Nguyễn Hoàng Anh</t>
  </si>
  <si>
    <t>31/08/2013</t>
  </si>
  <si>
    <t>Bệnh viện Phụ sản Hải Phòng</t>
  </si>
  <si>
    <t>Quang Trung</t>
  </si>
  <si>
    <t>Vũ Tiến Đạt</t>
  </si>
  <si>
    <t>Nguyễn Thị Hương</t>
  </si>
  <si>
    <t>0362479536</t>
  </si>
  <si>
    <t>022313000148</t>
  </si>
  <si>
    <t>Vũ Phương Thanh</t>
  </si>
  <si>
    <t>Vũ Quốc Uy</t>
  </si>
  <si>
    <t>Nguyễn Thị Huyền Trang</t>
  </si>
  <si>
    <t>0762382002</t>
  </si>
  <si>
    <t>022213012238</t>
  </si>
  <si>
    <t>Vũ Duy Khánh</t>
  </si>
  <si>
    <t>25/08/2013</t>
  </si>
  <si>
    <t>Tỏ 1, Dân Chủ</t>
  </si>
  <si>
    <t>Vũ Tiến Hoan</t>
  </si>
  <si>
    <t>Vũ Thị Thảo</t>
  </si>
  <si>
    <t>0987710087</t>
  </si>
  <si>
    <t>022313001609</t>
  </si>
  <si>
    <t>Trần Tường Vy</t>
  </si>
  <si>
    <t>25/12/2013</t>
  </si>
  <si>
    <t>Trần Thanh Giang</t>
  </si>
  <si>
    <t>Trần Thị Ánh</t>
  </si>
  <si>
    <t>0395243653</t>
  </si>
  <si>
    <t>022213009901</t>
  </si>
  <si>
    <t>Phạm Hồng Phú</t>
  </si>
  <si>
    <t>15/08/2013</t>
  </si>
  <si>
    <t>Phạm Đắc Phong</t>
  </si>
  <si>
    <t>Nguyễn Thị Duyên</t>
  </si>
  <si>
    <t>0385984767</t>
  </si>
  <si>
    <t>022313001557</t>
  </si>
  <si>
    <t>Trần Hà Vy</t>
  </si>
  <si>
    <t>05/11/2013</t>
  </si>
  <si>
    <t>Tổ 2, Đoàn Kết</t>
  </si>
  <si>
    <t>Trần Văn Cảnh</t>
  </si>
  <si>
    <t>0973565003</t>
  </si>
  <si>
    <t>022313012819</t>
  </si>
  <si>
    <t>Vũ Bảo Ngân</t>
  </si>
  <si>
    <t>04/06/2013</t>
  </si>
  <si>
    <t>Vũ Phong Duy</t>
  </si>
  <si>
    <t>Phạm Thị Tuyết Mai</t>
  </si>
  <si>
    <t>0938523689</t>
  </si>
  <si>
    <t>034213010859</t>
  </si>
  <si>
    <t>Nguyễn Phúc Thành Đạt</t>
  </si>
  <si>
    <t>06/02/2013</t>
  </si>
  <si>
    <t>Bệnh viện Phụ sản Thái Bình</t>
  </si>
  <si>
    <t>Nguyễn Phúc Hùng</t>
  </si>
  <si>
    <t>Nguyễn Thị Năm</t>
  </si>
  <si>
    <t>0906024368</t>
  </si>
  <si>
    <t>030213000484</t>
  </si>
  <si>
    <t>Nguyễn Minh Tiệp</t>
  </si>
  <si>
    <t>20/08/2013</t>
  </si>
  <si>
    <t>Nguyễn Văn Hùng</t>
  </si>
  <si>
    <t>0968319666</t>
  </si>
  <si>
    <t>022213008909</t>
  </si>
  <si>
    <t>Bùi Xuân Tùng</t>
  </si>
  <si>
    <t>08/11/2013</t>
  </si>
  <si>
    <t>Bùi Duy Tuyến</t>
  </si>
  <si>
    <t>Đỗ Hải Yến</t>
  </si>
  <si>
    <t>0961518084</t>
  </si>
  <si>
    <t>022213009203</t>
  </si>
  <si>
    <t>Đồng Đức Việt</t>
  </si>
  <si>
    <t>Đồng Văn Khánh</t>
  </si>
  <si>
    <t>Trần Thị Kim Loan</t>
  </si>
  <si>
    <t>0775284355</t>
  </si>
  <si>
    <t>022313006833</t>
  </si>
  <si>
    <t>Đỗ Bảo Yến</t>
  </si>
  <si>
    <t>16/01/2013</t>
  </si>
  <si>
    <t>Đỗ Thị Kim Ngân</t>
  </si>
  <si>
    <t>0328383194</t>
  </si>
  <si>
    <t>022213010451</t>
  </si>
  <si>
    <t>Nguyễn Đình Minh Quang</t>
  </si>
  <si>
    <t>13/06/2013</t>
  </si>
  <si>
    <t>Nguyễn Đình Học</t>
  </si>
  <si>
    <t>022213006318</t>
  </si>
  <si>
    <t>Vũ Nam Phong</t>
  </si>
  <si>
    <t>08/10/2013</t>
  </si>
  <si>
    <t>Vũ Bách</t>
  </si>
  <si>
    <t>Võ Thị Hoài Thu</t>
  </si>
  <si>
    <t>0383559008</t>
  </si>
  <si>
    <t>022313008742</t>
  </si>
  <si>
    <t>Tạ Nguyệt Quế</t>
  </si>
  <si>
    <t>02/04/2013</t>
  </si>
  <si>
    <t>Tạ Đức Quang</t>
  </si>
  <si>
    <t>Nguyễn Thị Dung</t>
  </si>
  <si>
    <t>0369319731</t>
  </si>
  <si>
    <t>022313011715</t>
  </si>
  <si>
    <t>30/10/2013</t>
  </si>
  <si>
    <t>0988955526</t>
  </si>
  <si>
    <t>022313003210</t>
  </si>
  <si>
    <t>Nguyễn Đặng Minh Thư</t>
  </si>
  <si>
    <t>11/08/2013</t>
  </si>
  <si>
    <t>Nguyễn Thành Trung</t>
  </si>
  <si>
    <t>Đặng Thị Lan Anh</t>
  </si>
  <si>
    <t>0788395789</t>
  </si>
  <si>
    <t>022213000405</t>
  </si>
  <si>
    <t>Nguyễn Hà Chí Kiên</t>
  </si>
  <si>
    <t>03/07/2013</t>
  </si>
  <si>
    <t>Bệnh viện đa khoa Đông Triều, tỉnh Quảng Ninh</t>
  </si>
  <si>
    <t>Nguyễn Văn Chung</t>
  </si>
  <si>
    <t>0359059993</t>
  </si>
  <si>
    <t>030213003523</t>
  </si>
  <si>
    <t>Lê Minh Huy</t>
  </si>
  <si>
    <t>10/06/2013</t>
  </si>
  <si>
    <t>Lê Văn Hiệp</t>
  </si>
  <si>
    <t>Đỗ Thị Hoa</t>
  </si>
  <si>
    <t>0868152986</t>
  </si>
  <si>
    <t>Nguyễn Văn Cừ</t>
  </si>
  <si>
    <t>022213003210</t>
  </si>
  <si>
    <t>Nguyễn Trung Dũng</t>
  </si>
  <si>
    <t>Nguyễn Xuân Quyền</t>
  </si>
  <si>
    <t>0979576599</t>
  </si>
  <si>
    <t>022313009169</t>
  </si>
  <si>
    <t>Lê Khánh Hà</t>
  </si>
  <si>
    <t>Lê Quang Tùng</t>
  </si>
  <si>
    <t>Vương Thị Phương</t>
  </si>
  <si>
    <t>0328157370</t>
  </si>
  <si>
    <t>001213033674</t>
  </si>
  <si>
    <t>Nguyễn Tuấn Khôi</t>
  </si>
  <si>
    <t>29/10/2013</t>
  </si>
  <si>
    <t>Dương Thị Nhung</t>
  </si>
  <si>
    <t>0904686819</t>
  </si>
  <si>
    <t>Dịch Vọng B</t>
  </si>
  <si>
    <t>022213004422</t>
  </si>
  <si>
    <t>Trần Minh Thiện</t>
  </si>
  <si>
    <t>05/01/2013</t>
  </si>
  <si>
    <t>Trần Toàn Thắng</t>
  </si>
  <si>
    <t>Phạm Thị Mai</t>
  </si>
  <si>
    <t>0987417495</t>
  </si>
  <si>
    <t>031313010354</t>
  </si>
  <si>
    <t>Phạm Thị Ngọc Bích</t>
  </si>
  <si>
    <t>29/06/2013</t>
  </si>
  <si>
    <t>Phạm Quang Dũng</t>
  </si>
  <si>
    <t>Đỗ Thị Mỵ</t>
  </si>
  <si>
    <t>0972519230</t>
  </si>
  <si>
    <t>022213003171</t>
  </si>
  <si>
    <t>Nguyễn Hoàng Phong</t>
  </si>
  <si>
    <t>31/07/2013</t>
  </si>
  <si>
    <t>Nguyễn Thành Long</t>
  </si>
  <si>
    <t>Nguyễn Thu Trang</t>
  </si>
  <si>
    <t>0985740490</t>
  </si>
  <si>
    <t>022313010695</t>
  </si>
  <si>
    <t>Vũ Ngân Giang</t>
  </si>
  <si>
    <t>27/04/2013</t>
  </si>
  <si>
    <t>Vũ Vương Trưởng</t>
  </si>
  <si>
    <t>Phạm Thị Tươi</t>
  </si>
  <si>
    <t>0976955888</t>
  </si>
  <si>
    <t>022313006560</t>
  </si>
  <si>
    <t>30/05/2013</t>
  </si>
  <si>
    <t>Nguyễn Văn Khánh</t>
  </si>
  <si>
    <t>Bằng Thi Lương</t>
  </si>
  <si>
    <t>0922383555</t>
  </si>
  <si>
    <t>022313007257</t>
  </si>
  <si>
    <t>Hoàng Thảo Phương</t>
  </si>
  <si>
    <t>14/12/2013</t>
  </si>
  <si>
    <t>Hoàng Văn Sơn</t>
  </si>
  <si>
    <t>0975626002</t>
  </si>
  <si>
    <t>022213008382</t>
  </si>
  <si>
    <t>Vũ Xuân Gia Hưng</t>
  </si>
  <si>
    <t>12/12/2013</t>
  </si>
  <si>
    <t>Vũ Xuân Trường</t>
  </si>
  <si>
    <t>Vũ Thị Ngọc</t>
  </si>
  <si>
    <t>0399040986</t>
  </si>
  <si>
    <t>079313000818</t>
  </si>
  <si>
    <t>Nguyễn Huỳnh Mai Anh</t>
  </si>
  <si>
    <t>29/01/2013</t>
  </si>
  <si>
    <t>Nguyễn Mạnh Cường</t>
  </si>
  <si>
    <t>Huỳnh Thị Trang Huyền</t>
  </si>
  <si>
    <t>0353053103</t>
  </si>
  <si>
    <t>022213002381</t>
  </si>
  <si>
    <t>Bùi Khánh Nam</t>
  </si>
  <si>
    <t>04/03/2013</t>
  </si>
  <si>
    <t>Tổ 6, Vĩnh Hòa</t>
  </si>
  <si>
    <t>Bùi Văn Dũng</t>
  </si>
  <si>
    <t>0976228509</t>
  </si>
  <si>
    <t>022313000031</t>
  </si>
  <si>
    <t>Ngô Thiên An</t>
  </si>
  <si>
    <t>18/12/2013</t>
  </si>
  <si>
    <t>Phường Mạo Khê, thị xã Đông Triều, tỉnh Quảng Ninh</t>
  </si>
  <si>
    <t>Ngô Văn Hồng</t>
  </si>
  <si>
    <t>Nguyễn Thị Thanh</t>
  </si>
  <si>
    <t>0384580209</t>
  </si>
  <si>
    <t>022213004900</t>
  </si>
  <si>
    <t>Phạm Đăng Khoa</t>
  </si>
  <si>
    <t>Trung tâm Y tế than khu vực Mạo Khê, Đông Triều, Quảng Ninh</t>
  </si>
  <si>
    <t>Tổ 3, Vĩnh Quang I</t>
  </si>
  <si>
    <t>Phạm Xuân Tùng</t>
  </si>
  <si>
    <t>Vũ Thị Huệ</t>
  </si>
  <si>
    <t>0366243693</t>
  </si>
  <si>
    <t>022313000174</t>
  </si>
  <si>
    <t>Văn Gia Hân</t>
  </si>
  <si>
    <t>02/08/2013</t>
  </si>
  <si>
    <t>Trung tâm Y tế than khu vực Mạo Khê</t>
  </si>
  <si>
    <t>Văn Hữu Hải</t>
  </si>
  <si>
    <t>Nguyễn Thị Thơm</t>
  </si>
  <si>
    <t>0974990111</t>
  </si>
  <si>
    <t>022213013378</t>
  </si>
  <si>
    <t>Phạm Anh Phong</t>
  </si>
  <si>
    <t>29/03/2013</t>
  </si>
  <si>
    <t>Phạm Văn Cảnh</t>
  </si>
  <si>
    <t>Đoàn Thị Hồng Hoa</t>
  </si>
  <si>
    <t>0328433288</t>
  </si>
  <si>
    <t>030213000248</t>
  </si>
  <si>
    <t>Nguyễn Đức Đạt</t>
  </si>
  <si>
    <t>28/06/2013</t>
  </si>
  <si>
    <t>Nguyễn Đức Trưởng</t>
  </si>
  <si>
    <t>0346023888</t>
  </si>
  <si>
    <t>022313011408</t>
  </si>
  <si>
    <t>Lê Vũ Ngân An</t>
  </si>
  <si>
    <t>09/10/2013</t>
  </si>
  <si>
    <t>Lê Cao Thắng</t>
  </si>
  <si>
    <t>Vũ Thị Đàm</t>
  </si>
  <si>
    <t>0397721405</t>
  </si>
  <si>
    <t>022213009467</t>
  </si>
  <si>
    <t>Hoàng Đạo Gia</t>
  </si>
  <si>
    <t>Hoàng Sĩ Ngọc</t>
  </si>
  <si>
    <t>Vũ Thị Hồng Mây</t>
  </si>
  <si>
    <t>0965985818</t>
  </si>
  <si>
    <t>022313008057</t>
  </si>
  <si>
    <t>Lê Hà Nhi</t>
  </si>
  <si>
    <t>25/03/2013</t>
  </si>
  <si>
    <t>Lê Văn Thành</t>
  </si>
  <si>
    <t>Lê Thị Thu Phương</t>
  </si>
  <si>
    <t>0359044588</t>
  </si>
  <si>
    <t>022213004788</t>
  </si>
  <si>
    <t>Trịnh Gia Bảo</t>
  </si>
  <si>
    <t>Trịnh Văn Trung</t>
  </si>
  <si>
    <t>Nguyễn Thị Loan</t>
  </si>
  <si>
    <t>0984246911</t>
  </si>
  <si>
    <t>022313004587</t>
  </si>
  <si>
    <t>Trần Yến Thảo My</t>
  </si>
  <si>
    <t>03/08/2013</t>
  </si>
  <si>
    <t>Trần Quang Hưng</t>
  </si>
  <si>
    <t>Nguyễn Thị Phương</t>
  </si>
  <si>
    <t>0869289212</t>
  </si>
  <si>
    <t>022313005035</t>
  </si>
  <si>
    <t>16/05/2013</t>
  </si>
  <si>
    <t>Nguyễn Hữu Minh</t>
  </si>
  <si>
    <t>Nguyễn Thị Phương Nhung</t>
  </si>
  <si>
    <t>0983905032</t>
  </si>
  <si>
    <t>022213009010</t>
  </si>
  <si>
    <t>Nguyễn Mạnh Quân</t>
  </si>
  <si>
    <t>Nguyễn Trọng Hưng</t>
  </si>
  <si>
    <t>0936628829</t>
  </si>
  <si>
    <t>022213012339</t>
  </si>
  <si>
    <t>Nguyễn Đức Thanh</t>
  </si>
  <si>
    <t>19/06/2013</t>
  </si>
  <si>
    <t>Nguyễn Văn Khoa</t>
  </si>
  <si>
    <t>Đinh Thị Mai Hương</t>
  </si>
  <si>
    <t>0983560161</t>
  </si>
  <si>
    <t>022213007684</t>
  </si>
  <si>
    <t>Nguyễn Minh Quân</t>
  </si>
  <si>
    <t>Tổ 6B, Vĩnh Phú</t>
  </si>
  <si>
    <t>Nguyễn Trung Kiên</t>
  </si>
  <si>
    <t>Nông Thị Hoa</t>
  </si>
  <si>
    <t>0936884805</t>
  </si>
  <si>
    <t>022313000248</t>
  </si>
  <si>
    <t>Nguyễn Như Ý</t>
  </si>
  <si>
    <t>18/04/2013</t>
  </si>
  <si>
    <t>Lê Thị Sáng</t>
  </si>
  <si>
    <t>0862826958</t>
  </si>
  <si>
    <t>022313000249</t>
  </si>
  <si>
    <t>Nguyễn Cát Tường</t>
  </si>
  <si>
    <t>022213005843</t>
  </si>
  <si>
    <t>Vũ Duy Thái</t>
  </si>
  <si>
    <t>17/07/2013</t>
  </si>
  <si>
    <t>Vũ Văn Huynh</t>
  </si>
  <si>
    <t>0989041884</t>
  </si>
  <si>
    <t>022313012611</t>
  </si>
  <si>
    <t>Trịnh Tiểu Quyên</t>
  </si>
  <si>
    <t>17/04/2013</t>
  </si>
  <si>
    <t>Trịnh Hoài Nam</t>
  </si>
  <si>
    <t>Trần Thanh Xuân</t>
  </si>
  <si>
    <t>0969066333</t>
  </si>
  <si>
    <t>022313004296</t>
  </si>
  <si>
    <t>Nguyễn Ngọc Bảo Anh</t>
  </si>
  <si>
    <t>Nguyễn Văn Lý</t>
  </si>
  <si>
    <t>0914083678</t>
  </si>
  <si>
    <t>022313005258</t>
  </si>
  <si>
    <t>Nguyễn Ánh Ngọc</t>
  </si>
  <si>
    <t>Nguyễn Anh Minh</t>
  </si>
  <si>
    <t>Nguyễn Thị Thanh An</t>
  </si>
  <si>
    <t>0974955668</t>
  </si>
  <si>
    <t>022213007276</t>
  </si>
  <si>
    <t>Nguyễn Khải</t>
  </si>
  <si>
    <t>Khuyết tật</t>
  </si>
  <si>
    <t>Nguyễn Xuân Khoa</t>
  </si>
  <si>
    <t>Lê Thị Bích Ngọc</t>
  </si>
  <si>
    <t>0399959619</t>
  </si>
  <si>
    <t>027213001173</t>
  </si>
  <si>
    <t>Nguyễn Văn Thăng</t>
  </si>
  <si>
    <t>02/06/2013</t>
  </si>
  <si>
    <t>Bệnh viện Đa khoa tỉnh Bắc Ninh</t>
  </si>
  <si>
    <t>Nguyễn Văn Giang</t>
  </si>
  <si>
    <t>Nguyễn Thị Hợi</t>
  </si>
  <si>
    <t>0969030118</t>
  </si>
  <si>
    <t>022213000804</t>
  </si>
  <si>
    <t>Trần Tinh Nguyên</t>
  </si>
  <si>
    <t>27/01/2013</t>
  </si>
  <si>
    <t>Trần Văn Tỉnh</t>
  </si>
  <si>
    <t>La Thị Phương</t>
  </si>
  <si>
    <t>0989173521</t>
  </si>
  <si>
    <t>022213003497</t>
  </si>
  <si>
    <t>Đoàn Ngọc Đăng Khoa</t>
  </si>
  <si>
    <t>25/09/2013</t>
  </si>
  <si>
    <t>Đoàn Ngọc Quang</t>
  </si>
  <si>
    <t>Nguyễn Thị Huyền</t>
  </si>
  <si>
    <t>0978028369</t>
  </si>
  <si>
    <t>022313000271</t>
  </si>
  <si>
    <t>Vũ Kim Ân</t>
  </si>
  <si>
    <t>Vũ Văn Công</t>
  </si>
  <si>
    <t>0332704786</t>
  </si>
  <si>
    <t>022213000272</t>
  </si>
  <si>
    <t>Trần Nam Khánh</t>
  </si>
  <si>
    <t>10/11/2013</t>
  </si>
  <si>
    <t>Trạm Y tế xã Tân Dân, huyện Kinh Môn, tỉnh Hải Dương</t>
  </si>
  <si>
    <t>Trần Bảo Trung</t>
  </si>
  <si>
    <t>Lê Thị Quê</t>
  </si>
  <si>
    <t>0982846956</t>
  </si>
  <si>
    <t>022313011363</t>
  </si>
  <si>
    <t>Nguyễn Diệu Hằng</t>
  </si>
  <si>
    <t>Nguyễn Cao Thắng</t>
  </si>
  <si>
    <t>Phạm Diệu Hoa</t>
  </si>
  <si>
    <t>0936984991</t>
  </si>
  <si>
    <t>022313007070</t>
  </si>
  <si>
    <t>Ngô Lê Hải Anh</t>
  </si>
  <si>
    <t>20/02/2013</t>
  </si>
  <si>
    <t>Ngô Mạnh Hà</t>
  </si>
  <si>
    <t>0988392204</t>
  </si>
  <si>
    <t>022313013375</t>
  </si>
  <si>
    <t>Lê Hà Phương</t>
  </si>
  <si>
    <t>09/11/2013</t>
  </si>
  <si>
    <t>Lê Văn Thao</t>
  </si>
  <si>
    <t>Lê Thị Ngọc</t>
  </si>
  <si>
    <t>0359718986</t>
  </si>
  <si>
    <t>022313009704</t>
  </si>
  <si>
    <t>Phạm Khánh Ly</t>
  </si>
  <si>
    <t>26/03/2013</t>
  </si>
  <si>
    <t>Phạm Duy Hưng</t>
  </si>
  <si>
    <t>Đặng Thị Thu</t>
  </si>
  <si>
    <t>0772302305</t>
  </si>
  <si>
    <t>022213000191</t>
  </si>
  <si>
    <t>Hồ Minh Hiếu</t>
  </si>
  <si>
    <t>11/07/2013</t>
  </si>
  <si>
    <t>Hồ Minh Trọng</t>
  </si>
  <si>
    <t>Nguyễn Thị Hà</t>
  </si>
  <si>
    <t>0382436115</t>
  </si>
  <si>
    <t>022313000224</t>
  </si>
  <si>
    <t>Vũ Thảo Nhi</t>
  </si>
  <si>
    <t>17/09/2013</t>
  </si>
  <si>
    <t>Tổ 5, Vĩnh Hòa</t>
  </si>
  <si>
    <t>Vũ Văn Dũng</t>
  </si>
  <si>
    <t>Bùi Thị Oanh</t>
  </si>
  <si>
    <t>Nguyễn Duy Kiệt</t>
  </si>
  <si>
    <t>04/10/2013</t>
  </si>
  <si>
    <t>Nguyễn Duy Sanh</t>
  </si>
  <si>
    <t>0977930117</t>
  </si>
  <si>
    <t>030213000226</t>
  </si>
  <si>
    <t>18/02/2013</t>
  </si>
  <si>
    <t>Tổ 4, Vĩnh Sinh</t>
  </si>
  <si>
    <t>Nguyễn Duy Vương</t>
  </si>
  <si>
    <t>0985318198</t>
  </si>
  <si>
    <t>022213011257</t>
  </si>
  <si>
    <t>Phạm Vũ Bảo Nam</t>
  </si>
  <si>
    <t>Phạm Vũ Kiên</t>
  </si>
  <si>
    <t>Chu Thị Quế Hương</t>
  </si>
  <si>
    <t>0936964699</t>
  </si>
  <si>
    <t>022213008695</t>
  </si>
  <si>
    <t>Mạc Đức Hoàng</t>
  </si>
  <si>
    <t>Mạc Đức Tiến</t>
  </si>
  <si>
    <t>Mạc Thị Oanh</t>
  </si>
  <si>
    <t>0395835041</t>
  </si>
  <si>
    <t>022213014042</t>
  </si>
  <si>
    <t>Phạm Tiến Nhật</t>
  </si>
  <si>
    <t>28/07/2013</t>
  </si>
  <si>
    <t>Tổ 5A, Vĩnh Phú</t>
  </si>
  <si>
    <t>Phạm Tiến Trí</t>
  </si>
  <si>
    <t>Phạm Thị Hoa</t>
  </si>
  <si>
    <t>0978309459</t>
  </si>
  <si>
    <t>017213000383</t>
  </si>
  <si>
    <t>Bùi Tiến Đức</t>
  </si>
  <si>
    <t>25/11/2013</t>
  </si>
  <si>
    <t>Mường</t>
  </si>
  <si>
    <t>Tổ 5, Dân Chủ</t>
  </si>
  <si>
    <t>Bùi Thị Nại</t>
  </si>
  <si>
    <t>0961865516</t>
  </si>
  <si>
    <t>022313009788</t>
  </si>
  <si>
    <t>Phạm Kiều Anh</t>
  </si>
  <si>
    <t>Phạm Văn Dũng</t>
  </si>
  <si>
    <t>Nguyễn Thị Hồng Ngọc</t>
  </si>
  <si>
    <t>0797860999</t>
  </si>
  <si>
    <t>022213000193</t>
  </si>
  <si>
    <t>Trần Tiến Đạt</t>
  </si>
  <si>
    <t>Tổ 6A, Vĩnh Phú</t>
  </si>
  <si>
    <t>Trần Ngọc Cảnh</t>
  </si>
  <si>
    <t>Nguyễn Thị Hồng Liên</t>
  </si>
  <si>
    <t>0966703598</t>
  </si>
  <si>
    <t>022213000397</t>
  </si>
  <si>
    <t>Trần Trọng Thạch Anh</t>
  </si>
  <si>
    <t>04/05/2013</t>
  </si>
  <si>
    <t>Trần Trọng Bình</t>
  </si>
  <si>
    <t>Hoàn Thị Chung</t>
  </si>
  <si>
    <t>0988884916</t>
  </si>
  <si>
    <t>022213012396</t>
  </si>
  <si>
    <t>Ngô Xanh</t>
  </si>
  <si>
    <t>25/04/2013</t>
  </si>
  <si>
    <t>Ngô Nguyên Giáp</t>
  </si>
  <si>
    <t>Vũ Bích Hạnh</t>
  </si>
  <si>
    <t>0989166518</t>
  </si>
  <si>
    <t>022213013254</t>
  </si>
  <si>
    <t>Ngô Mạnh Quân</t>
  </si>
  <si>
    <t>Ngô Văn Công</t>
  </si>
  <si>
    <t>Lê Thị Hồng</t>
  </si>
  <si>
    <t>0906180696</t>
  </si>
  <si>
    <t>022213008059</t>
  </si>
  <si>
    <t>Ngô Hồng Quyên</t>
  </si>
  <si>
    <t>022213011736</t>
  </si>
  <si>
    <t>Trần Quang Hiếu</t>
  </si>
  <si>
    <t>Trần Huy Thảo</t>
  </si>
  <si>
    <t>Mã Thị Mai</t>
  </si>
  <si>
    <t>0396979690</t>
  </si>
  <si>
    <t>022313011529</t>
  </si>
  <si>
    <t>Phạm Vũ Bảo Ngọc</t>
  </si>
  <si>
    <t>Phạm Văn Việt</t>
  </si>
  <si>
    <t>0368855302</t>
  </si>
  <si>
    <t>022313010341</t>
  </si>
  <si>
    <t>Nguyễn Hoàng Ngọc Minh</t>
  </si>
  <si>
    <t>24/03/2013</t>
  </si>
  <si>
    <t>Hoàng Thị Hồng Mến</t>
  </si>
  <si>
    <t>0986629883</t>
  </si>
  <si>
    <t>022213012700</t>
  </si>
  <si>
    <t>Đỗ Bùi Cao Thắng</t>
  </si>
  <si>
    <t>18/08/2013</t>
  </si>
  <si>
    <t>Tổ 3, Vĩnh Sinh</t>
  </si>
  <si>
    <t>Đỗ Thế Hải</t>
  </si>
  <si>
    <t>Bùi Thị Thu An</t>
  </si>
  <si>
    <t>0355742666</t>
  </si>
  <si>
    <t>022313012845</t>
  </si>
  <si>
    <t>Trần Hải Yến</t>
  </si>
  <si>
    <t>19/02/2013</t>
  </si>
  <si>
    <t>Trần Quang Trung</t>
  </si>
  <si>
    <t>Trần Thị Nga</t>
  </si>
  <si>
    <t>0383583988</t>
  </si>
  <si>
    <t>022213012249</t>
  </si>
  <si>
    <t>Nguyễn Tuấn Vũ</t>
  </si>
  <si>
    <t>Nguyễn Văn Long</t>
  </si>
  <si>
    <t>Cao Thị Liên</t>
  </si>
  <si>
    <t>0916097079</t>
  </si>
  <si>
    <t>022313000160</t>
  </si>
  <si>
    <t>Nguyễn Gia Hân</t>
  </si>
  <si>
    <t>Nguyễn Văn Công</t>
  </si>
  <si>
    <t>Bùi Thị Hạnh</t>
  </si>
  <si>
    <t>0338803398</t>
  </si>
  <si>
    <t>Trần Đại Quang</t>
  </si>
  <si>
    <t>24/05/2013</t>
  </si>
  <si>
    <t>Trần Văn Thông</t>
  </si>
  <si>
    <t>Nguyễn Thị Quyên</t>
  </si>
  <si>
    <t>0358276823</t>
  </si>
  <si>
    <t>022313000205</t>
  </si>
  <si>
    <t>Nguyễn Hà An</t>
  </si>
  <si>
    <t>19/12/2013</t>
  </si>
  <si>
    <t>Nguyễn Duy Hà</t>
  </si>
  <si>
    <t>0395181596</t>
  </si>
  <si>
    <t>022305009727</t>
  </si>
  <si>
    <t>Lê Nguyễn Mạnh Dũng</t>
  </si>
  <si>
    <t>Lê Văn Dương</t>
  </si>
  <si>
    <t>Nguyễn Hạnh Phúc</t>
  </si>
  <si>
    <t>0986990134</t>
  </si>
  <si>
    <t>022313000223</t>
  </si>
  <si>
    <t>Lê Minh Ngọc</t>
  </si>
  <si>
    <t>15/03/2013</t>
  </si>
  <si>
    <t>Lê Văn Cường</t>
  </si>
  <si>
    <t>Phạm Thị Oanh</t>
  </si>
  <si>
    <t>0826322333</t>
  </si>
  <si>
    <t>031213000485</t>
  </si>
  <si>
    <t>Phạm Trần Anh Minh</t>
  </si>
  <si>
    <t>02/01/2013</t>
  </si>
  <si>
    <t>Phạm Doãn Quý</t>
  </si>
  <si>
    <t>022213000238</t>
  </si>
  <si>
    <t>Nguyễn Việt Anh</t>
  </si>
  <si>
    <t>02/07/2013</t>
  </si>
  <si>
    <t>Nguyễn Văn Ngọc</t>
  </si>
  <si>
    <t>Nguyễn Hồng Dung</t>
  </si>
  <si>
    <t>0789338477</t>
  </si>
  <si>
    <t>022213004266</t>
  </si>
  <si>
    <t>Hồ Hải Dương</t>
  </si>
  <si>
    <t>11/02/2013</t>
  </si>
  <si>
    <t>Hồ Văn Hải</t>
  </si>
  <si>
    <t>0968620619</t>
  </si>
  <si>
    <t>022213003414</t>
  </si>
  <si>
    <t>Nguyễn Gia Hưng</t>
  </si>
  <si>
    <t>24/01/2013</t>
  </si>
  <si>
    <t>Nguyễn Văn Đoàn</t>
  </si>
  <si>
    <t>Vũ Thị Thu Trang</t>
  </si>
  <si>
    <t>0346456994</t>
  </si>
  <si>
    <t>022313003200</t>
  </si>
  <si>
    <t>Nguyễn Minh Ngọc</t>
  </si>
  <si>
    <t>0369331481</t>
  </si>
  <si>
    <t>022213007784</t>
  </si>
  <si>
    <t>Đặng Hoàng Minh Quang</t>
  </si>
  <si>
    <t>Đặng Phi Anh</t>
  </si>
  <si>
    <t>Hoàng Thị Yên</t>
  </si>
  <si>
    <t>022313000429</t>
  </si>
  <si>
    <t>07/02/2013</t>
  </si>
  <si>
    <t>Đặng Thị Hải</t>
  </si>
  <si>
    <t>0332680303</t>
  </si>
  <si>
    <t>022313012780</t>
  </si>
  <si>
    <t>Trần Anh Thư</t>
  </si>
  <si>
    <t>29/08/2013</t>
  </si>
  <si>
    <t>Trần Văn Ba</t>
  </si>
  <si>
    <t>Nguyễn Thị Vân Anh</t>
  </si>
  <si>
    <t>0794110254</t>
  </si>
  <si>
    <t>022313005286</t>
  </si>
  <si>
    <t>Bùi Tuấn Ngọc</t>
  </si>
  <si>
    <t>Trần Thị Hạnh</t>
  </si>
  <si>
    <t>0326351087</t>
  </si>
  <si>
    <t>022313004188</t>
  </si>
  <si>
    <t>Bùi Linh Đan</t>
  </si>
  <si>
    <t>Tổ 3, Đoàn kết</t>
  </si>
  <si>
    <t>Bùi Đức Công</t>
  </si>
  <si>
    <t>Nguyễn Sao Băng</t>
  </si>
  <si>
    <t>0934572001</t>
  </si>
  <si>
    <t>022213001341</t>
  </si>
  <si>
    <t>Nguyễn Thành Nam</t>
  </si>
  <si>
    <t>07/12/2013</t>
  </si>
  <si>
    <t>0968774941</t>
  </si>
  <si>
    <t>022213013577</t>
  </si>
  <si>
    <t>Vũ Quân Bảo</t>
  </si>
  <si>
    <t>20/02/3013</t>
  </si>
  <si>
    <t>Vũ Đình Chung</t>
  </si>
  <si>
    <t>Lê Thị Vinh</t>
  </si>
  <si>
    <t>0383901456</t>
  </si>
  <si>
    <t>022213002916</t>
  </si>
  <si>
    <t>Vũ Hoàng Đức</t>
  </si>
  <si>
    <t>Vũ Trường Thịnh</t>
  </si>
  <si>
    <t>Trần Thị Quý</t>
  </si>
  <si>
    <t>0332206868</t>
  </si>
  <si>
    <t>Nguyễn Hoàng Hải Yến</t>
  </si>
  <si>
    <t>Tổ 4, Vĩnh Quang I</t>
  </si>
  <si>
    <t>Nguyễn Hoàng Thường</t>
  </si>
  <si>
    <t>Phạm Thị Thu Trang</t>
  </si>
  <si>
    <t>0896999159</t>
  </si>
  <si>
    <t>022213013443</t>
  </si>
  <si>
    <t>Nguyễn Minh Dương</t>
  </si>
  <si>
    <t>02/02/2013</t>
  </si>
  <si>
    <t>Nguyễn Minh Tuân</t>
  </si>
  <si>
    <t>0978408183</t>
  </si>
  <si>
    <t>022213010777</t>
  </si>
  <si>
    <t>Phạm Quang Lân</t>
  </si>
  <si>
    <t>Phạm Quang Hải</t>
  </si>
  <si>
    <t>Nguyễn Thị Luyến</t>
  </si>
  <si>
    <t>0988178119</t>
  </si>
  <si>
    <t>022213012571</t>
  </si>
  <si>
    <t>Vũ Phúc Lâm</t>
  </si>
  <si>
    <t>19/08/2013</t>
  </si>
  <si>
    <t>Vũ Mạnh Tuyên</t>
  </si>
  <si>
    <t>Đặng Thị Thơm</t>
  </si>
  <si>
    <t>0968381134</t>
  </si>
  <si>
    <t>022313000216</t>
  </si>
  <si>
    <t>Bệnh viện đa khoa khu vực Bãi Cháy, tỉnh Quảng Ninh</t>
  </si>
  <si>
    <t>Nguyễn Đức Cường</t>
  </si>
  <si>
    <t>Phạm Thị Dương</t>
  </si>
  <si>
    <t>0966260893</t>
  </si>
  <si>
    <t>Nguyễn Khánh Chi</t>
  </si>
  <si>
    <t>Vĩnh Hòa</t>
  </si>
  <si>
    <t>KẾT QUẢ RÈN LUYỆN</t>
  </si>
  <si>
    <t>Thành tích</t>
  </si>
  <si>
    <t>LỚP 3</t>
  </si>
  <si>
    <t>LỚP 4</t>
  </si>
  <si>
    <t>LỚP 5</t>
  </si>
  <si>
    <t>Toán</t>
  </si>
  <si>
    <t>XS</t>
  </si>
  <si>
    <t>Giải nhất cấp tỉnh cuộc thi vì quảng ninh nói giỏi tiếng anh, giải đồng cấp quốc gia IOE</t>
  </si>
  <si>
    <t>Hoàn thành tốt kỳ thi olympic tiếng anh cấp quốc gia</t>
  </si>
  <si>
    <t>giải thị xã cuộc thi vì quảng ninh nói giỏi tiếng anh</t>
  </si>
  <si>
    <t>Giải Bạc thi olympci toán quốc tế Timo quốc gia</t>
  </si>
  <si>
    <t>Giải nhất cuộc thi viết chữ đẹp TX</t>
  </si>
  <si>
    <t>Giải nhì olympic tiếng anh thị xã</t>
  </si>
  <si>
    <t>Giải olymic tiếng anh cấp tỉnh, hoàn thanh kỳ thi olymic tiếng anh cấp quốc gia</t>
  </si>
  <si>
    <t>Giải violympic cấp tỉnh; giải đồng thi toán quốc tế Timo</t>
  </si>
  <si>
    <t>HT tốt kì thi Olympic Tiếng Anh Quốc gia</t>
  </si>
  <si>
    <t>Giải đồng thi olympci toán quốc tế timo cấp quốc gia, hoàn thành tốt thi olympic tiếng anh cấp quốc gia</t>
  </si>
  <si>
    <t>Đạt Giải Olympic Tiếng Anh cấp TX</t>
  </si>
  <si>
    <t>HT tốt Olypmpic Tiếng Anh cấp Tỉnh</t>
  </si>
  <si>
    <t>KK Tin học trẻ TX, Nhất tài năng Tiếng anh thị xã</t>
  </si>
  <si>
    <t>Giải Bạc thi toán quốc tế Timo</t>
  </si>
  <si>
    <t>Giải violympic TX, giải đồng violympic toán quốc tế TIMO</t>
  </si>
  <si>
    <t>giải nhất môn điền kinh TX, nhì môn bật xa thị xã, giải cầu thủ tiêu biểu bóng đã cấp TX</t>
  </si>
  <si>
    <t>KK chữ đẹp TX</t>
  </si>
  <si>
    <t>Giải Đồng thi olympic toán quốc tế, Nhì thi olympic tiếng anh cấp tỉnh</t>
  </si>
  <si>
    <t>Giải Đồng toán quốc tế TIMO</t>
  </si>
  <si>
    <t>Đạt giải violympic tiếng anh thị xã</t>
  </si>
  <si>
    <t>Giải Ba đôi nữ môn Bóng bàn TX</t>
  </si>
  <si>
    <t>hoàn thành tốt kỳ thi olympic tiếng anh cấp quốc gia</t>
  </si>
  <si>
    <t>Giải Bạc thi olumpic toán quốc tế TIMO vòng quốc gia, giải Ba giao lưu tiếng anh tỉnh...</t>
  </si>
  <si>
    <t>Giải violympic tiếng anh cấp tỉnh</t>
  </si>
  <si>
    <t>Giải cấp Tỉnh cuộc thi "Vì Qn nói Tiếng Anh Giỏi", Giải Ba STTTNNĐ TX</t>
  </si>
  <si>
    <t>hoàn thành tốt kỳ thi olympic tiếng anh cấp tỉnh</t>
  </si>
  <si>
    <t>Giải nhất violympic toán cấp thị xã</t>
  </si>
  <si>
    <t>Giải Ba đội nam điền kinh TX</t>
  </si>
  <si>
    <t>Giải bạc kỳ thi olympic toán quốc tế timo vòng quốc gia; hoàn thanh tốt kỳ thi olympic tiếng anh cấp quốc gia</t>
  </si>
  <si>
    <t>Giải bạc cuộc thi olympic toán tiếng anh cấp tỉnh, Gải bạc Toán Tiếng Anh cấp Tỉnh, KK Bảng A Tin học trẻ TX, Giải Vàng Violympic TA cấp Tỉnh</t>
  </si>
  <si>
    <t>Nhì thi giao lưu Tiếng anh TX, giải Ba thi Sáng tạo TX</t>
  </si>
  <si>
    <t>Violympic cấp tỉnh</t>
  </si>
  <si>
    <t>giải KK cuộc thi viết chữ đẹp TX</t>
  </si>
  <si>
    <t>Giải Nhì đôi nam môn đá cầu cấp TX</t>
  </si>
  <si>
    <t>Giải đồng thi olympic toán timo quốc tế vòng quốc gia; đạt giải olympic tiếng anh cấp tỉnh</t>
  </si>
  <si>
    <t>Giải đồng olympic toán quốc tế Timo quốc gia</t>
  </si>
  <si>
    <t>Giải Nhì viết chữ đẹp TX</t>
  </si>
  <si>
    <t>Giải bạc thi olympci toán quốc tế timo vòng quốc gia</t>
  </si>
  <si>
    <t>0222130051130</t>
  </si>
  <si>
    <t>giải ba sáng tạo TTN cấp TX</t>
  </si>
  <si>
    <t>Giải Bạc Olympic Toán quốc tế Timo vòng Quốc tế, Giải Ba Chữ đẹp TX, Đạt Giải kì thi Olympic Tiếng Anh cấp Tỉnh</t>
  </si>
  <si>
    <t>Giải Đồng Olympic Toán Timo vòng Quốc gia, Giải KK Khối 5 toàn Tỉnh Violympic Tiếng Anh</t>
  </si>
  <si>
    <t>HCB bật xa cấp Tỉnh, HCĐ tiếp sức nữ Quốc gia</t>
  </si>
  <si>
    <t>Giải Bạc kì Olympic Toán học quốc tế TIMO vòng Quốc gia, Olympic Tiếng Anh quốc gia</t>
  </si>
  <si>
    <t>Đạt giải kì thi Olympic Tiếng Anh cấp Tỉnh</t>
  </si>
  <si>
    <t>09766510040</t>
  </si>
  <si>
    <t>27/04/2016</t>
  </si>
  <si>
    <t>Giải Đồng Olympic Toán Timo quốc gia, Olympic Tiếng Anh cấp Tỉnh, HCB đá cầu cấp TX</t>
  </si>
  <si>
    <t>Trần Bích Phượng</t>
  </si>
  <si>
    <t>Lê Văn Duy</t>
  </si>
  <si>
    <t>Hoàng Văn Hồng</t>
  </si>
  <si>
    <t>Tiếng
Việt</t>
  </si>
  <si>
    <t>Tiếng
Anh</t>
  </si>
  <si>
    <t>Xếp
loại</t>
  </si>
  <si>
    <t>Nguyễn Ngọc</t>
  </si>
  <si>
    <t>Chu Minh</t>
  </si>
  <si>
    <t>Nguyễn Quang</t>
  </si>
  <si>
    <t>Nguyễn Trần Bảo</t>
  </si>
  <si>
    <t>Hoàng Thị Linh</t>
  </si>
  <si>
    <t>Phạm Quỳnh</t>
  </si>
  <si>
    <t>Nguyễn Thanh</t>
  </si>
  <si>
    <t>Đặng Thành</t>
  </si>
  <si>
    <t>Nguyễn Ngọc Bảo</t>
  </si>
  <si>
    <t>Nguyễn Duy</t>
  </si>
  <si>
    <t>Lưu Quỳnh</t>
  </si>
  <si>
    <t>Bùi Ngọc Bảo</t>
  </si>
  <si>
    <t>Lê Khánh</t>
  </si>
  <si>
    <t>Nguyễn Hoàng Mạnh</t>
  </si>
  <si>
    <t>Đỗ Văn</t>
  </si>
  <si>
    <t>Bùi Trần Minh</t>
  </si>
  <si>
    <t>Nguyễn Hoàng</t>
  </si>
  <si>
    <t>Diệp</t>
  </si>
  <si>
    <t>Duy</t>
  </si>
  <si>
    <t>Vinh</t>
  </si>
  <si>
    <t>Thy</t>
  </si>
  <si>
    <t>Nga</t>
  </si>
  <si>
    <t>Hương</t>
  </si>
  <si>
    <t>Ngân</t>
  </si>
  <si>
    <t>Anh</t>
  </si>
  <si>
    <t>Chi</t>
  </si>
  <si>
    <t>Châu</t>
  </si>
  <si>
    <t>Ly</t>
  </si>
  <si>
    <t>Hưng</t>
  </si>
  <si>
    <t>Đạt</t>
  </si>
  <si>
    <t>Tuệ</t>
  </si>
  <si>
    <t>Hân</t>
  </si>
  <si>
    <t>Phúc</t>
  </si>
  <si>
    <t>Bùi Trâm</t>
  </si>
  <si>
    <t>Nguyễn Thu</t>
  </si>
  <si>
    <t>Đoàn Quỳnh</t>
  </si>
  <si>
    <t>Phạm Hoàng Linh</t>
  </si>
  <si>
    <t>Trần Bảo</t>
  </si>
  <si>
    <t>Đặng Thanh</t>
  </si>
  <si>
    <t>Nguyễn Gia</t>
  </si>
  <si>
    <t>Trần Linh</t>
  </si>
  <si>
    <t>Lê Đặng Khánh</t>
  </si>
  <si>
    <t>Nguyễn Hoài</t>
  </si>
  <si>
    <t>Phạm Hồng Tuyết</t>
  </si>
  <si>
    <t>Nguyễn Bùi Thu</t>
  </si>
  <si>
    <t>Nguyễn Thị Anh</t>
  </si>
  <si>
    <t>Đinh Thanh</t>
  </si>
  <si>
    <t>Vũ Trung</t>
  </si>
  <si>
    <t>Đoàn Mạnh</t>
  </si>
  <si>
    <t>Nguyễn Hà</t>
  </si>
  <si>
    <t>Trần Minh</t>
  </si>
  <si>
    <t>Tạ Mạnh</t>
  </si>
  <si>
    <t>Nguyễn Bảo</t>
  </si>
  <si>
    <t>Nguyễn Thái</t>
  </si>
  <si>
    <t>Phùng Khánh</t>
  </si>
  <si>
    <t>Lưu Đình</t>
  </si>
  <si>
    <t>Phạm Nam</t>
  </si>
  <si>
    <t>Trần Quang Thế</t>
  </si>
  <si>
    <t>Nguyễn Thế Hoàng</t>
  </si>
  <si>
    <t>Dương Minh</t>
  </si>
  <si>
    <t>Nguyễn Thảo</t>
  </si>
  <si>
    <t>Trần Khánh</t>
  </si>
  <si>
    <t>Vũ Tuấn</t>
  </si>
  <si>
    <t>Ngô Khang</t>
  </si>
  <si>
    <t>Phạm Thị Hà</t>
  </si>
  <si>
    <t>Hồ Vũ</t>
  </si>
  <si>
    <t>Lê Như</t>
  </si>
  <si>
    <t>Vũ Thái</t>
  </si>
  <si>
    <t>Nguyễn Thành</t>
  </si>
  <si>
    <t>Trần Thế</t>
  </si>
  <si>
    <t>Phạm Thị Thảo</t>
  </si>
  <si>
    <t>Đỗ Mai</t>
  </si>
  <si>
    <t>Nguyễn Ngọc Thiên</t>
  </si>
  <si>
    <t>Ngô Ngọc</t>
  </si>
  <si>
    <t>Phùng Bảo</t>
  </si>
  <si>
    <t>Vũ Thành</t>
  </si>
  <si>
    <t>Nguyễn Đức</t>
  </si>
  <si>
    <t>Bùi Lan</t>
  </si>
  <si>
    <t>Lê Minh</t>
  </si>
  <si>
    <t>Lê Bảo</t>
  </si>
  <si>
    <t>Lê Diệu</t>
  </si>
  <si>
    <t>Nguyễn Thị Ngọc</t>
  </si>
  <si>
    <t>Hoàng Đức</t>
  </si>
  <si>
    <t>Đỗ Gia</t>
  </si>
  <si>
    <t>Phạm Đồng</t>
  </si>
  <si>
    <t>Phạm Ngọc Vân</t>
  </si>
  <si>
    <t>Bùi Quang</t>
  </si>
  <si>
    <t>Dương Mạnh</t>
  </si>
  <si>
    <t>Mai Ngọc</t>
  </si>
  <si>
    <t>Hoàng Gia</t>
  </si>
  <si>
    <t>Vũ Đức</t>
  </si>
  <si>
    <t>Nguyễn Phương</t>
  </si>
  <si>
    <t>Đặng Vũ Khánh</t>
  </si>
  <si>
    <t>Ngô Tiến</t>
  </si>
  <si>
    <t>Nguyễn Mai</t>
  </si>
  <si>
    <t>Nguyễn Thị Kim</t>
  </si>
  <si>
    <t>Nguyễn Xuân</t>
  </si>
  <si>
    <t>Nguyễn Anh</t>
  </si>
  <si>
    <t>Đồng Thuỳ</t>
  </si>
  <si>
    <t>Bùi Trung</t>
  </si>
  <si>
    <t>Vũ Hoài</t>
  </si>
  <si>
    <t>Đào Khánh</t>
  </si>
  <si>
    <t>Nguyễn Quốc</t>
  </si>
  <si>
    <t>Lê Tài Tiến</t>
  </si>
  <si>
    <t>Ngô Bảo</t>
  </si>
  <si>
    <t>Vũ Mạnh</t>
  </si>
  <si>
    <t>Nguyễn Hoàng Gia</t>
  </si>
  <si>
    <t>Phạm Sỹ</t>
  </si>
  <si>
    <t>Phan Hà</t>
  </si>
  <si>
    <t>Nhâm Sỹ An</t>
  </si>
  <si>
    <t>Ngô Thanh</t>
  </si>
  <si>
    <t>Lương Khánh</t>
  </si>
  <si>
    <t>Vũ Nguyễn Hoàng</t>
  </si>
  <si>
    <t>Vũ Phương</t>
  </si>
  <si>
    <t>Vũ Duy</t>
  </si>
  <si>
    <t>Trần Tường</t>
  </si>
  <si>
    <t>Phạm Hồng</t>
  </si>
  <si>
    <t>Trần Hà</t>
  </si>
  <si>
    <t>Vũ Bảo</t>
  </si>
  <si>
    <t>Nguyễn Phúc Thành</t>
  </si>
  <si>
    <t>Nguyễn Minh</t>
  </si>
  <si>
    <t>Bùi Xuân</t>
  </si>
  <si>
    <t>Đồng Đức</t>
  </si>
  <si>
    <t>Đỗ Bảo</t>
  </si>
  <si>
    <t>Nguyễn Đình Minh</t>
  </si>
  <si>
    <t>Vũ Nam</t>
  </si>
  <si>
    <t>Tạ Nguyệt</t>
  </si>
  <si>
    <t>Nguyễn Thị Hải</t>
  </si>
  <si>
    <t>Nguyễn Đặng Minh</t>
  </si>
  <si>
    <t>Nguyễn Hà Chí</t>
  </si>
  <si>
    <t>Nguyễn Trung</t>
  </si>
  <si>
    <t>Nguyễn Tuấn</t>
  </si>
  <si>
    <t>Phạm Thị Ngọc</t>
  </si>
  <si>
    <t>Vũ Ngân</t>
  </si>
  <si>
    <t>Hoàng Thảo</t>
  </si>
  <si>
    <t>Vũ Xuân Gia</t>
  </si>
  <si>
    <t>Nguyễn Huỳnh Mai</t>
  </si>
  <si>
    <t>Bùi Khánh</t>
  </si>
  <si>
    <t>Ngô Thiên</t>
  </si>
  <si>
    <t>Phạm Đăng</t>
  </si>
  <si>
    <t>Văn Gia</t>
  </si>
  <si>
    <t>Phạm Anh</t>
  </si>
  <si>
    <t>Lê Vũ Ngân</t>
  </si>
  <si>
    <t>Hoàng Đạo</t>
  </si>
  <si>
    <t>Lê Hà</t>
  </si>
  <si>
    <t>Trịnh Gia</t>
  </si>
  <si>
    <t>Trần Yến Thảo</t>
  </si>
  <si>
    <t>Nguyễn Mạnh</t>
  </si>
  <si>
    <t>Nguyễn Như</t>
  </si>
  <si>
    <t>Nguyễn Cát</t>
  </si>
  <si>
    <t>Trịnh Tiểu</t>
  </si>
  <si>
    <t>Nguyễn Ánh</t>
  </si>
  <si>
    <t>Nguyễn</t>
  </si>
  <si>
    <t>Nguyễn Văn</t>
  </si>
  <si>
    <t>Trần Tinh</t>
  </si>
  <si>
    <t>Đoàn Ngọc Đăng</t>
  </si>
  <si>
    <t>Vũ Kim</t>
  </si>
  <si>
    <t>Trần Nam</t>
  </si>
  <si>
    <t>Nguyễn Diệu</t>
  </si>
  <si>
    <t>Ngô Lê Hải</t>
  </si>
  <si>
    <t>Phạm Khánh</t>
  </si>
  <si>
    <t>Hồ Minh</t>
  </si>
  <si>
    <t>Vũ Thảo</t>
  </si>
  <si>
    <t>Phạm Vũ Bảo</t>
  </si>
  <si>
    <t>Mạc Đức</t>
  </si>
  <si>
    <t>Phạm Tiến</t>
  </si>
  <si>
    <t>Bùi Tiến</t>
  </si>
  <si>
    <t>Phạm Kiều</t>
  </si>
  <si>
    <t>Trần Tiến</t>
  </si>
  <si>
    <t>Trần Trọng Thạch</t>
  </si>
  <si>
    <t>Ngô</t>
  </si>
  <si>
    <t>Ngô Mạnh</t>
  </si>
  <si>
    <t>Ngô Hồng</t>
  </si>
  <si>
    <t>Trần Quang</t>
  </si>
  <si>
    <t>Nguyễn Hoàng Ngọc</t>
  </si>
  <si>
    <t>Đỗ Bùi Cao</t>
  </si>
  <si>
    <t>Trần Hải</t>
  </si>
  <si>
    <t>Trần Đại</t>
  </si>
  <si>
    <t>Lê Nguyễn Mạnh</t>
  </si>
  <si>
    <t>Phạm Trần Anh</t>
  </si>
  <si>
    <t>Nguyễn Việt</t>
  </si>
  <si>
    <t>Hồ Hải</t>
  </si>
  <si>
    <t>Đặng Hoàng Minh</t>
  </si>
  <si>
    <t>Trần Anh</t>
  </si>
  <si>
    <t>Bùi Linh</t>
  </si>
  <si>
    <t>Vũ Quân</t>
  </si>
  <si>
    <t>Vũ Hoàng</t>
  </si>
  <si>
    <t>Nguyễn Hoàng Hải</t>
  </si>
  <si>
    <t>Phạm Quang</t>
  </si>
  <si>
    <t>Vũ Phúc</t>
  </si>
  <si>
    <t>Nguyễn Khánh</t>
  </si>
  <si>
    <t>Đan</t>
  </si>
  <si>
    <t>Khánh</t>
  </si>
  <si>
    <t>An</t>
  </si>
  <si>
    <t>Nhi</t>
  </si>
  <si>
    <t>Thư</t>
  </si>
  <si>
    <t>Trúc</t>
  </si>
  <si>
    <t>Dũng</t>
  </si>
  <si>
    <t>Hùng</t>
  </si>
  <si>
    <t>Trâm</t>
  </si>
  <si>
    <t>Tùng</t>
  </si>
  <si>
    <t>Phong</t>
  </si>
  <si>
    <t>Đức</t>
  </si>
  <si>
    <t>Trang</t>
  </si>
  <si>
    <t>Linh</t>
  </si>
  <si>
    <t>Minh</t>
  </si>
  <si>
    <t>Nguyên</t>
  </si>
  <si>
    <t>My</t>
  </si>
  <si>
    <t>Quỳnh</t>
  </si>
  <si>
    <t>Vy</t>
  </si>
  <si>
    <t>Phương</t>
  </si>
  <si>
    <t>Ân</t>
  </si>
  <si>
    <t>Công</t>
  </si>
  <si>
    <t>Trí</t>
  </si>
  <si>
    <t>Tú</t>
  </si>
  <si>
    <t>Vũ</t>
  </si>
  <si>
    <t>Thịnh</t>
  </si>
  <si>
    <t>Huy</t>
  </si>
  <si>
    <t>Quyên</t>
  </si>
  <si>
    <t>Thảo</t>
  </si>
  <si>
    <t>Nhàn</t>
  </si>
  <si>
    <t>Bảo</t>
  </si>
  <si>
    <t>Uyên</t>
  </si>
  <si>
    <t>Mi</t>
  </si>
  <si>
    <t>Hà</t>
  </si>
  <si>
    <t>Mai</t>
  </si>
  <si>
    <t>Ngọc</t>
  </si>
  <si>
    <t>Phú</t>
  </si>
  <si>
    <t>Thanh</t>
  </si>
  <si>
    <t>Tiệp</t>
  </si>
  <si>
    <t>Việt</t>
  </si>
  <si>
    <t>Yến</t>
  </si>
  <si>
    <t>Quang</t>
  </si>
  <si>
    <t>Quế</t>
  </si>
  <si>
    <t>Kiên</t>
  </si>
  <si>
    <t>Khôi</t>
  </si>
  <si>
    <t>Thiện</t>
  </si>
  <si>
    <t>Bích</t>
  </si>
  <si>
    <t>Giang</t>
  </si>
  <si>
    <t>Khoa</t>
  </si>
  <si>
    <t>Gia</t>
  </si>
  <si>
    <t>Quân</t>
  </si>
  <si>
    <t>Ý</t>
  </si>
  <si>
    <t>Tường</t>
  </si>
  <si>
    <t>Thái</t>
  </si>
  <si>
    <t>Khải</t>
  </si>
  <si>
    <t>Thăng</t>
  </si>
  <si>
    <t>Hằng</t>
  </si>
  <si>
    <t>Hiếu</t>
  </si>
  <si>
    <t>Kiệt</t>
  </si>
  <si>
    <t>Hoàng</t>
  </si>
  <si>
    <t>Nhật</t>
  </si>
  <si>
    <t>Xanh</t>
  </si>
  <si>
    <t>Thắng</t>
  </si>
  <si>
    <t>Dương</t>
  </si>
  <si>
    <t>Tiên</t>
  </si>
  <si>
    <t>Lân</t>
  </si>
  <si>
    <t>Lâm</t>
  </si>
  <si>
    <r>
      <t xml:space="preserve">Nơi sinh
</t>
    </r>
    <r>
      <rPr>
        <i/>
        <sz val="8"/>
        <rFont val="Tahoma"/>
        <family val="2"/>
      </rPr>
      <t>(Theo thông tin trên Giấy khai sinh)</t>
    </r>
  </si>
  <si>
    <t>Bệnh viện Việt Nam - Thụy Điển, thành phố Uông Bí, Quảng Ninh</t>
  </si>
  <si>
    <t>Tổ 3, Vĩnh Hòa</t>
  </si>
  <si>
    <t>Tổ 4, Vĩnh Quang II</t>
  </si>
  <si>
    <t>Ghi chú</t>
  </si>
  <si>
    <t>Tổ 1, Nhuệ Hổ, Kim Sơn</t>
  </si>
  <si>
    <t>Olympic Tiếng Anh cấp tỉnh (KK)</t>
  </si>
  <si>
    <t>Tổ 1, Phố II</t>
  </si>
  <si>
    <t>Bệnh viện Việt Nam - Thụy Điển, Uông Bí, Quảng Ninh</t>
  </si>
  <si>
    <t>Tổ 2A, Vĩnh Phú</t>
  </si>
  <si>
    <t>Bệnh viện Việt Nam - Thụy Điển, Thanh Sơn, Uông Bí, Quảng Ninh</t>
  </si>
  <si>
    <t>Vũ Thị Thùy Trang</t>
  </si>
  <si>
    <t>Tổ 7, Vĩnh Hòa</t>
  </si>
  <si>
    <t>Phố II</t>
  </si>
  <si>
    <t>Giải đồng thi Olympic toán quốc tế TIMO cấp Quốc gia; Olympic Tiếng Anh trường (Nhì); Viết chữ đẹp</t>
  </si>
  <si>
    <t>Olympic Tiếng Anh trường (KK); Sáng tạo TTNNĐ</t>
  </si>
  <si>
    <t>Vũ Thúy Vân</t>
  </si>
  <si>
    <t>Tổ 6, Phố II</t>
  </si>
  <si>
    <t>Lê Thị Thúy An</t>
  </si>
  <si>
    <t>?</t>
  </si>
  <si>
    <t>Tổ 2, Phố II</t>
  </si>
  <si>
    <t>Nguyễn Văn Thủy</t>
  </si>
  <si>
    <t>Viết chữ đẹp trường (Nhất)</t>
  </si>
  <si>
    <t>Bệnh viện đa khoa khu vực Củ Chi, thành phố Hồ Chí Minh</t>
  </si>
  <si>
    <t>Lê Thị Thúy</t>
  </si>
  <si>
    <t>Tổ 4, Vĩnh Hòa</t>
  </si>
  <si>
    <t>Tổ 1, Vĩnh Hòa</t>
  </si>
  <si>
    <t>Tổ 3, Vĩnh Quang II</t>
  </si>
  <si>
    <t>Tổ 5, Phố II</t>
  </si>
  <si>
    <t>Bệnh viện Việt Nam - Thụy Điển, Quảng Ninh</t>
  </si>
  <si>
    <t>Hoàng Thị Chung</t>
  </si>
  <si>
    <t>Xem lại thông tin Giấy khai sinh họ mẹ; Thiếu TT nơi cư trú</t>
  </si>
  <si>
    <t>0902180702</t>
  </si>
  <si>
    <t>Tổ 4, Phố II</t>
  </si>
  <si>
    <t>Tạm trú</t>
  </si>
  <si>
    <t>Bệnh viện đa khoa Phú Bình, Thái Nguyên</t>
  </si>
  <si>
    <t>Olympic Tiếng Anh trường (KK); Viết chữ đẹp</t>
  </si>
  <si>
    <t>Trạm Y tế xã Bình Định, huyện Kiến Xương, tỉnh Thái Bình</t>
  </si>
  <si>
    <t>Tổ 3, Phố II</t>
  </si>
  <si>
    <t>Bệnh viện đa khoa thị xã Đông Triều, tỉnh Quảng Ninh</t>
  </si>
  <si>
    <t>Hồng Thái Đông</t>
  </si>
  <si>
    <t>Tổ 4, Hòa Bình</t>
  </si>
  <si>
    <t>Violympic trường (KK); Viết chữ đẹp</t>
  </si>
  <si>
    <t>Bằng Thị Lương</t>
  </si>
  <si>
    <t>Xã Yên Thọ, huyện Đông Triều, tỉnh Quảng Ninh</t>
  </si>
  <si>
    <t>Violympic cấp trường (Ba)</t>
  </si>
  <si>
    <t>Tổ 2, Vĩnh Quang I</t>
  </si>
  <si>
    <t>Uông Bí</t>
  </si>
  <si>
    <t>An Biên</t>
  </si>
  <si>
    <t>Ngõ 170, Hai Bà Trưng</t>
  </si>
  <si>
    <t>Lê Chân (HP)</t>
  </si>
  <si>
    <t>Tổ 29B, Khu 8</t>
  </si>
  <si>
    <t>Tin học trẻ thị xã (KK)</t>
  </si>
  <si>
    <t>022213004444</t>
  </si>
  <si>
    <t>Sai số định danh cá nhân tại tờ kê khai</t>
  </si>
  <si>
    <t>Đỗ Thị Nguyệt Thùy</t>
  </si>
  <si>
    <t>Học bạ sửa giới tính</t>
  </si>
  <si>
    <t>Tổ 2, Vĩnh Hòa</t>
  </si>
  <si>
    <t>Violympic cấp trường (Nhì)</t>
  </si>
  <si>
    <t>Phạm Thị Thủy</t>
  </si>
  <si>
    <t>Học bạ sửa tháng sinh</t>
  </si>
  <si>
    <t>Nguyễn Thị Thùy Yên</t>
  </si>
  <si>
    <t>Con GV Yên</t>
  </si>
  <si>
    <t>Sáng tạo TTNNĐ (KK)</t>
  </si>
  <si>
    <t>Con Mai Anh - PTP Nội vụ</t>
  </si>
  <si>
    <t>Bùi Công Đức</t>
  </si>
  <si>
    <t>Nguyễn Văn Nam (dượng)</t>
  </si>
  <si>
    <t>Tờ khai kê khai chưa đúng thông tin</t>
  </si>
  <si>
    <t>Bệnh viện Việt Nam - Thụy Điển, Uông Bí</t>
  </si>
  <si>
    <t>Trần Lãm</t>
  </si>
  <si>
    <t>Tổ 5</t>
  </si>
  <si>
    <t>Thái Bình</t>
  </si>
  <si>
    <t>Xóm Mền 1</t>
  </si>
  <si>
    <t>Yên Thủy (Hòa Bình)</t>
  </si>
  <si>
    <t>Bệnh viện Đa khoa, huyện Yên Thủy, tỉnh Hòa Bình</t>
  </si>
  <si>
    <t>Tổ 4, Kim Thành</t>
  </si>
  <si>
    <t>Học bạ sai năm sinh (đã lấy lại để sửa)</t>
  </si>
  <si>
    <t>Học bạ sai giới tính (đã lấy lại để sửa)</t>
  </si>
  <si>
    <t>Kê khai nơi sinh tại Phiếu kê khai sai thông tin</t>
  </si>
  <si>
    <t>Giải Nhất giao lưu Tiếng Anh thị xã; Giải Ba cuộc thi Sáng tạo TTNNĐ thị xã</t>
  </si>
  <si>
    <t>Con Vũ Vương Trưởng</t>
  </si>
  <si>
    <t>Tổ 1, Vĩnh Quang I</t>
  </si>
  <si>
    <t>Viết chữ đẹp</t>
  </si>
  <si>
    <t>Thủy Nguyên (HP)</t>
  </si>
  <si>
    <t>Tam Hưng</t>
  </si>
  <si>
    <t>Thôn 3</t>
  </si>
  <si>
    <t>Tin học trẻ tỉnh (KK);Olympic Tiếng Anh; …</t>
  </si>
  <si>
    <t>Trung Dũng</t>
  </si>
  <si>
    <t>Tiên Lữ (Hưng Yên)</t>
  </si>
  <si>
    <t>Đồng Lạc</t>
  </si>
  <si>
    <t>Viết chữ đẹp thị xã (KK)</t>
  </si>
  <si>
    <t>Tổ 3, Hòa Bình</t>
  </si>
  <si>
    <t>Violympic trường (Nhì); IOE trường (Nhì); Viết chữ đẹp (Nhất)</t>
  </si>
  <si>
    <t>Sai tháng sinh tại học bạ</t>
  </si>
  <si>
    <t>Trung tâm Y tế than khu vực Mạo Khê, Quảng Ninh</t>
  </si>
  <si>
    <t>Bệnh viện Việt Nam - Thụy Điển, phường Thanh Sơn, thành phố Uông Bí, tỉnh Quảng Ninh</t>
  </si>
  <si>
    <t>Bệnh viện Việt Nam - Thụy Điển, Quang Trung, Uông Bí, Quảng Ninh</t>
  </si>
  <si>
    <t>Bệnh viện đa khoa khu vực Nhị Chiểu, Kinh Môn, Hải Dương</t>
  </si>
  <si>
    <t>Sai thông tin giới tính trong Học bạ (đã lấy hồ sơ về sửa lại)</t>
  </si>
  <si>
    <t>Lệch thông tin nơi thường trú (tổ 4)</t>
  </si>
  <si>
    <t>Violympic cấp tỉnh (giải Đồng); ngày Hội giaolwu Tiếng Anh thị xã</t>
  </si>
  <si>
    <t>Tổ 2, Hòa Bình</t>
  </si>
  <si>
    <t>Phạm Quang Duy</t>
  </si>
  <si>
    <t>Tin học trẻ thị xã (KK); Violypic cấp thị/tỉnh (Vàng; Bạc)</t>
  </si>
  <si>
    <t>Sai giới tính tại học bạ</t>
  </si>
  <si>
    <t>Phiếu kê khai chưa ghi đủ thông tin</t>
  </si>
  <si>
    <t>Violympic, IOE cấp trường</t>
  </si>
  <si>
    <t>Tổ 1, Dân Chủ</t>
  </si>
  <si>
    <t>Học bạ ghi sai thông tin nơi sinh, tên của mẹ</t>
  </si>
  <si>
    <t>0862846956</t>
  </si>
  <si>
    <t>Tin học trẻ thị xã (KK); IOE cấp trường (Ba)</t>
  </si>
  <si>
    <t>Tổ 10, Nam Trung</t>
  </si>
  <si>
    <t>Nam Khê</t>
  </si>
  <si>
    <t>Tổ 1, Hòa Bình</t>
  </si>
  <si>
    <t>Hà Thị Hòa</t>
  </si>
  <si>
    <t>022213005130</t>
  </si>
  <si>
    <t>Tạ Thị Thủy</t>
  </si>
  <si>
    <t>Vũ Mạnh Tuyền</t>
  </si>
  <si>
    <t>Mới chuyển khẩu về</t>
  </si>
  <si>
    <t>Kê khai nơi ở lệch thông tin</t>
  </si>
  <si>
    <t>Đồng Thùy</t>
  </si>
  <si>
    <t>Học bạ ghi Hỗ Vũ Linh</t>
  </si>
  <si>
    <t>Olympic Tiếng Anh cấp trường (KK); Violympic cấp trường (Ba)</t>
  </si>
  <si>
    <t>Tổ 2, Phố I</t>
  </si>
  <si>
    <t>Nguyễn Thị Thủy</t>
  </si>
  <si>
    <t>Thành Công</t>
  </si>
  <si>
    <t>Nguyễn Bình</t>
  </si>
  <si>
    <t>Nghi Sơn (Thanh Hóa)</t>
  </si>
  <si>
    <t>Phiếu kê khai thông tin sai tên</t>
  </si>
  <si>
    <t>Việt Hồng</t>
  </si>
  <si>
    <t>Thanh Hà</t>
  </si>
  <si>
    <t>Hải Dương</t>
  </si>
  <si>
    <t>IOE cấp trường (Nhì)</t>
  </si>
  <si>
    <t>Chưa có minh chứng khẩu thường trú?</t>
  </si>
  <si>
    <t>Học bạ ghi sai nơi sinh; sai tên cha</t>
  </si>
  <si>
    <t>Kê khai sai lệch thông tin tại Phiếu kê</t>
  </si>
  <si>
    <t>Diện
tạm trú</t>
  </si>
  <si>
    <t>Trần Thị Thúy</t>
  </si>
  <si>
    <t>Khu 4</t>
  </si>
  <si>
    <t>Tiên Thắng</t>
  </si>
  <si>
    <t>Tiên Lãng (Hải Phòng)</t>
  </si>
  <si>
    <t>Violympic, IOE cấp trường (Nhất); Tin học trẻ thị xã (KK)</t>
  </si>
  <si>
    <t>Học bạ sai họ tên bố/mẹ</t>
  </si>
  <si>
    <t>Tân Dân</t>
  </si>
  <si>
    <t>Quang Thị Thu Hòa</t>
  </si>
  <si>
    <t>Con GV Hòa</t>
  </si>
  <si>
    <t>Kinh Môn (Hải Dương)</t>
  </si>
  <si>
    <t>Tổ 6, Vĩnh Quang I</t>
  </si>
  <si>
    <t>Phiếu kê khai sai thông tin Thường trú/tạm trú</t>
  </si>
  <si>
    <t>Thượng Chiểu</t>
  </si>
  <si>
    <t>Đồng Tâm</t>
  </si>
  <si>
    <t>Kim Thư</t>
  </si>
  <si>
    <t>Thanh Oai (Hà Nội)</t>
  </si>
  <si>
    <t>Học bạ kê khai sai nơi sinh</t>
  </si>
  <si>
    <t>Học bạ sai họ mẹ</t>
  </si>
  <si>
    <t>IOE cấp Quốc gia (Đồng)</t>
  </si>
  <si>
    <t>Tổ 3, Kim Thành</t>
  </si>
  <si>
    <t>Sai lệch thông tin thường trú giữa Phiếu kê và Định danh</t>
  </si>
  <si>
    <t>Violympic cấp thị (Vàng)</t>
  </si>
  <si>
    <t>Nguyễn Hải Lương</t>
  </si>
  <si>
    <t>Phạm Thị Mai Hương</t>
  </si>
  <si>
    <t>Vũ Thị Thùy</t>
  </si>
  <si>
    <t>Violympic cấp trường (Vàng)</t>
  </si>
  <si>
    <t>Chưa kiểm tra được định danh điện tử (cha/mẹ đi nước ngoài)</t>
  </si>
  <si>
    <t>Học bạ sai họ đệm của bố</t>
  </si>
  <si>
    <t>Học bạ sai nơi sinh</t>
  </si>
  <si>
    <t>Lê Thị Hòa</t>
  </si>
  <si>
    <t>TDTT</t>
  </si>
  <si>
    <t>Trại Sen</t>
  </si>
  <si>
    <t>Văn An</t>
  </si>
  <si>
    <t>Chí Linh (Hải Dương)</t>
  </si>
  <si>
    <t>Tổ 4, Phố I</t>
  </si>
  <si>
    <t>Hoàng Thị Thùy Dương</t>
  </si>
  <si>
    <t>Con GV Dương</t>
  </si>
  <si>
    <t>Violympic cấp trường (Nhì); Viết chữ đẹp</t>
  </si>
  <si>
    <t>Bệnh viện Kiến An, thành phố Hải Phòng</t>
  </si>
  <si>
    <t>Cao Thị Thùy Dương</t>
  </si>
  <si>
    <t>Học bạ tên lệch so với Giấy khai sinh</t>
  </si>
  <si>
    <t>Phiếu kê kê khai thiếu thông tin</t>
  </si>
  <si>
    <t>Lĩnh Mai</t>
  </si>
  <si>
    <t>Quảng Phú</t>
  </si>
  <si>
    <t>Lương Tài (Bắc Ninh)</t>
  </si>
  <si>
    <t>Bệnh viện đa khoa khu vực Cẩm Phả, tỉnh Quảng Ninh</t>
  </si>
  <si>
    <t>Tổ 2, Khu 13</t>
  </si>
  <si>
    <t>Mông Dương</t>
  </si>
  <si>
    <t>Cẩm Phả</t>
  </si>
  <si>
    <t>IOE cấp trường (KK)</t>
  </si>
  <si>
    <t>Học bạ sai tên đệm của cha</t>
  </si>
  <si>
    <t>Viết chữ đẹp cấp trường</t>
  </si>
  <si>
    <t>Tổ 4C, Khu 7A</t>
  </si>
  <si>
    <t>Hồng Hải</t>
  </si>
  <si>
    <t>Hạ Long</t>
  </si>
  <si>
    <t>Kê khai sai lệch thông tin tại Phiếu kê với đinh danh; Học bạ tên cha sửa thông tin</t>
  </si>
  <si>
    <t>Nguyễn Thị Thúy</t>
  </si>
  <si>
    <t>Bùi Thị Thủy Tiên</t>
  </si>
  <si>
    <t>Bùi Thị Thủy</t>
  </si>
  <si>
    <t>Tổ 1, Phố I</t>
  </si>
  <si>
    <t>Đỗ Thị Thúy</t>
  </si>
  <si>
    <t>Viết chữ đẹp; Violympic</t>
  </si>
  <si>
    <t>Nguyễn Thùy Trang</t>
  </si>
  <si>
    <t>Nguyễn Thùy</t>
  </si>
  <si>
    <t>Nguyễn Văn Hòa</t>
  </si>
  <si>
    <t>Giải Bạc thi Olympic toán quốc tế Timo quốc gia</t>
  </si>
  <si>
    <t>Tổ 3, Phố I</t>
  </si>
  <si>
    <t>022213008908</t>
  </si>
  <si>
    <t>Con Đ.Yến - PHT Xuân Sơn</t>
  </si>
  <si>
    <t>Học bạ sao họ đệm mẹ</t>
  </si>
  <si>
    <t>Kê khai lệch thông tin thường trú tại Phiếu kê và định danh</t>
  </si>
  <si>
    <t>Tổ 6, Kim Thành</t>
  </si>
  <si>
    <t>Nguyễn Thị Thanh Thủy</t>
  </si>
  <si>
    <t>Kê khai thông tin tại Phiếu kê sai lệch với định danh</t>
  </si>
  <si>
    <t>Đội 1, Thôn Thượng</t>
  </si>
  <si>
    <t>An Vĩ</t>
  </si>
  <si>
    <t>Khoái Châu (Hưng Yên)</t>
  </si>
  <si>
    <t>Tin học trẻ thị xã (KK); TIMO</t>
  </si>
  <si>
    <t>Phùng Thanh Hòa</t>
  </si>
  <si>
    <t>Ngõ 11, Thái Hà</t>
  </si>
  <si>
    <t>Trung Liệt</t>
  </si>
  <si>
    <t>Đống Đa (Hà Nội)</t>
  </si>
  <si>
    <t>Violympic cấp thị (Nhất)</t>
  </si>
  <si>
    <t>Ngọc Lâm</t>
  </si>
  <si>
    <t>Long Biên (Hà Nội)</t>
  </si>
  <si>
    <t>Học bạ sai họ đệm của mẹ</t>
  </si>
  <si>
    <t>Tin học trẻ tỉnh (Nhì); Sáng tạo TTNNĐ</t>
  </si>
  <si>
    <t>Nguyễn Bích Thùy</t>
  </si>
  <si>
    <t>Lệch thông tin nơi thường trú (tổ 2)</t>
  </si>
  <si>
    <t>Vĩnh Quang II</t>
  </si>
  <si>
    <t>Vĩnh Quang I</t>
  </si>
  <si>
    <t>Hòa Bình</t>
  </si>
  <si>
    <t>Tổ 5, Hòa Bình</t>
  </si>
  <si>
    <t>Tổ 12, Phố II</t>
  </si>
  <si>
    <t>Con Phương - TV</t>
  </si>
  <si>
    <t>YEAR</t>
  </si>
  <si>
    <t>LÊ BẢO AN</t>
  </si>
  <si>
    <t>LÊ VŨ NGÂN AN</t>
  </si>
  <si>
    <t>NGÔ THIÊN AN</t>
  </si>
  <si>
    <t>NGUYỄN HÀ AN</t>
  </si>
  <si>
    <t>NGUYỄN HOÀI AN</t>
  </si>
  <si>
    <t>NGUYỄN THÁI AN</t>
  </si>
  <si>
    <t>PHẠM NGỌC VÂN AN</t>
  </si>
  <si>
    <t>VŨ THÁI AN</t>
  </si>
  <si>
    <t>NGUYỄN NGỌC THIÊN ÂN</t>
  </si>
  <si>
    <t>VŨ KIM ÂN</t>
  </si>
  <si>
    <t>BÙI TRÂM ANH</t>
  </si>
  <si>
    <t>LÊ DIỆU ANH</t>
  </si>
  <si>
    <t>NGÔ LÊ HẢI ANH</t>
  </si>
  <si>
    <t>NGUYỄN BÙI THU ANH</t>
  </si>
  <si>
    <t>NGUYỄN DUY ANH</t>
  </si>
  <si>
    <t>NGUYỄN HÀ ANH</t>
  </si>
  <si>
    <t>NGUYỄN HUỲNH MAI ANH</t>
  </si>
  <si>
    <t>NGUYỄN NGỌC BẢO ANH</t>
  </si>
  <si>
    <t>NGUYỄN THỊ NGỌC ANH</t>
  </si>
  <si>
    <t>NGUYỄN VIỆT ANH</t>
  </si>
  <si>
    <t>PHẠM KIỀU ANH</t>
  </si>
  <si>
    <t>TRẦN BẢO ANH</t>
  </si>
  <si>
    <t>TRẦN TRỌNG THẠCH ANH</t>
  </si>
  <si>
    <t>VŨ NGUYỄN HOÀNG ANH</t>
  </si>
  <si>
    <t>HOÀNG GIA BẢO</t>
  </si>
  <si>
    <t>TRỊNH GIA BẢO</t>
  </si>
  <si>
    <t>VŨ QUÂN BẢO</t>
  </si>
  <si>
    <t>PHẠM THỊ NGỌC BÍCH</t>
  </si>
  <si>
    <t>BÙI NGỌC BẢO CHÂU</t>
  </si>
  <si>
    <t>PHAN HÀ CHÂU</t>
  </si>
  <si>
    <t>ĐOÀN QUỲNH CHI</t>
  </si>
  <si>
    <t>LƯU QUỲNH CHI</t>
  </si>
  <si>
    <t>NGUYỄN KHÁNH CHI</t>
  </si>
  <si>
    <t>VŨ THÀNH CÔNG</t>
  </si>
  <si>
    <t>NGUYỄN NGỌC DIỆP</t>
  </si>
  <si>
    <t>BÙI TRUNG DŨNG</t>
  </si>
  <si>
    <t>LÊ NGUYỄN MẠNH DŨNG</t>
  </si>
  <si>
    <t>LÊ TÀI TIẾN DŨNG</t>
  </si>
  <si>
    <t>NGUYỄN TRUNG DŨNG</t>
  </si>
  <si>
    <t>NGUYỄN XUÂN DŨNG</t>
  </si>
  <si>
    <t>VŨ MẠNH DŨNG</t>
  </si>
  <si>
    <t>VŨ TRUNG DŨNG</t>
  </si>
  <si>
    <t>HỒ HẢI DƯƠNG</t>
  </si>
  <si>
    <t>NGUYỄN MINH DƯƠNG</t>
  </si>
  <si>
    <t>CHU MINH DUY</t>
  </si>
  <si>
    <t>NGUYỄN NGỌC BẢO DUY</t>
  </si>
  <si>
    <t>BÙI LINH ĐAN</t>
  </si>
  <si>
    <t>PHẠM HOÀNG LINH ĐAN</t>
  </si>
  <si>
    <t>TRẦN LINH ĐAN</t>
  </si>
  <si>
    <t>ĐỖ VĂN ĐẠT</t>
  </si>
  <si>
    <t>NGUYỄN ĐỨC ĐẠT</t>
  </si>
  <si>
    <t>NGUYỄN PHÚC THÀNH ĐẠT</t>
  </si>
  <si>
    <t>TRẦN TIẾN ĐẠT</t>
  </si>
  <si>
    <t>BÙI TIẾN ĐỨC</t>
  </si>
  <si>
    <t>DƯƠNG MẠNH ĐỨC</t>
  </si>
  <si>
    <t>DƯƠNG MINH ĐỨC</t>
  </si>
  <si>
    <t>VŨ HOÀNG ĐỨC</t>
  </si>
  <si>
    <t>HOÀNG ĐẠO GIA</t>
  </si>
  <si>
    <t>VŨ NGÂN GIANG</t>
  </si>
  <si>
    <t>LÊ KHÁNH HÀ</t>
  </si>
  <si>
    <t>NGUYỄN THỊ THANH HÀ</t>
  </si>
  <si>
    <t>NGUYỄN GIA HÂN</t>
  </si>
  <si>
    <t>NGUYỄN NGỌC HÂN</t>
  </si>
  <si>
    <t>VĂN GIA HÂN</t>
  </si>
  <si>
    <t>NGUYỄN DIỆU HẰNG</t>
  </si>
  <si>
    <t>HỒ MINH HIẾU</t>
  </si>
  <si>
    <t>TRẦN QUANG HIẾU</t>
  </si>
  <si>
    <t>MẠC ĐỨC HOÀNG</t>
  </si>
  <si>
    <t>ĐOÀN MẠNH HÙNG</t>
  </si>
  <si>
    <t>TẠ MẠNH HÙNG</t>
  </si>
  <si>
    <t>BÙI QUANG HƯNG</t>
  </si>
  <si>
    <t>NGUYỄN GIA HƯNG</t>
  </si>
  <si>
    <t>NGUYỄN HOÀNG MẠNH HƯNG</t>
  </si>
  <si>
    <t>VŨ XUÂN GIA HƯNG</t>
  </si>
  <si>
    <t>BÙI LAN HƯƠNG</t>
  </si>
  <si>
    <t>PHẠM QUỲNH HƯƠNG</t>
  </si>
  <si>
    <t>ĐỖ GIA HUY</t>
  </si>
  <si>
    <t>LÊ MINH HUY</t>
  </si>
  <si>
    <t>NGUYỄN HOÀNG GIA HUY</t>
  </si>
  <si>
    <t>VŨ ĐỨC HUY</t>
  </si>
  <si>
    <t>NGUYỄN KHẢI</t>
  </si>
  <si>
    <t>NGÔ NGỌC KHÁNH</t>
  </si>
  <si>
    <t>NGUYỄN GIA KHÁNH</t>
  </si>
  <si>
    <t>NGUYỄN QUỐC KHÁNH</t>
  </si>
  <si>
    <t>TRẦN NAM KHÁNH</t>
  </si>
  <si>
    <t>VŨ DUY KHÁNH</t>
  </si>
  <si>
    <t>ĐOÀN NGỌC ĐĂNG KHOA</t>
  </si>
  <si>
    <t>PHẠM ĐĂNG KHOA</t>
  </si>
  <si>
    <t>NGUYỄN TUẤN KHÔI</t>
  </si>
  <si>
    <t>NGUYỄN HÀ CHÍ KIÊN</t>
  </si>
  <si>
    <t>NGUYỄN DUY KIỆT</t>
  </si>
  <si>
    <t>VŨ PHÚC LÂM</t>
  </si>
  <si>
    <t>PHẠM QUANG LÂN</t>
  </si>
  <si>
    <t>ĐẶNG VŨ KHÁNH LINH</t>
  </si>
  <si>
    <t>ĐỒNG THÙY LINH</t>
  </si>
  <si>
    <t>HỒ VŨ LINH</t>
  </si>
  <si>
    <t>MAI NGỌC LINH</t>
  </si>
  <si>
    <t>NGUYỄN MAI LINH</t>
  </si>
  <si>
    <t>TRẦN KHÁNH LINH</t>
  </si>
  <si>
    <t>LÊ KHÁNH LY</t>
  </si>
  <si>
    <t>PHẠM KHÁNH LY</t>
  </si>
  <si>
    <t>PHÙNG KHÁNH LY</t>
  </si>
  <si>
    <t>ĐÀO KHÁNH MAI</t>
  </si>
  <si>
    <t>VŨ HOÀI MI</t>
  </si>
  <si>
    <t>NGUYỄN HOÀNG NGỌC MINH</t>
  </si>
  <si>
    <t>PHẠM SỸ MINH</t>
  </si>
  <si>
    <t>PHẠM TRẦN ANH MINH</t>
  </si>
  <si>
    <t>VŨ TUẤN MINH</t>
  </si>
  <si>
    <t>PHẠM THỊ HÀ MY</t>
  </si>
  <si>
    <t>TRẦN YẾN THẢO MY</t>
  </si>
  <si>
    <t>BÙI KHÁNH NAM</t>
  </si>
  <si>
    <t>NGUYỄN THÀNH NAM</t>
  </si>
  <si>
    <t>PHẠM VŨ BẢO NAM</t>
  </si>
  <si>
    <t>ĐẶNG THANH NGA</t>
  </si>
  <si>
    <t>HOÀNG THỊ LINH NGA</t>
  </si>
  <si>
    <t>LÊ ĐẶNG KHÁNH NGA</t>
  </si>
  <si>
    <t>NGUYỄN THANH NGÂN</t>
  </si>
  <si>
    <t>NGUYỄN THỊ KIM NGÂN</t>
  </si>
  <si>
    <t>NGUYỄN THU NGÂN</t>
  </si>
  <si>
    <t>VŨ BẢO NGÂN</t>
  </si>
  <si>
    <t>LÊ MINH NGỌC</t>
  </si>
  <si>
    <t>NGÔ BẢO NGỌC</t>
  </si>
  <si>
    <t>NGUYỄN ÁNH NGỌC</t>
  </si>
  <si>
    <t>NGUYỄN MINH NGỌC</t>
  </si>
  <si>
    <t>PHẠM VŨ BẢO NGỌC</t>
  </si>
  <si>
    <t>NGÔ KHANG NGUYÊN</t>
  </si>
  <si>
    <t>PHÙNG BẢO NGUYÊN</t>
  </si>
  <si>
    <t>TRẦN TINH NGUYÊN</t>
  </si>
  <si>
    <t>NGUYỄN THANH NHÀN</t>
  </si>
  <si>
    <t>PHẠM TIẾN NHẬT</t>
  </si>
  <si>
    <t>LÊ HÀ NHI</t>
  </si>
  <si>
    <t>PHẠM HỒNG TUYẾT NHI</t>
  </si>
  <si>
    <t>VŨ THẢO NHI</t>
  </si>
  <si>
    <t>NGÔ THANH PHONG</t>
  </si>
  <si>
    <t>NGÔ TIẾN PHONG</t>
  </si>
  <si>
    <t>NGUYỄN HOÀNG PHONG</t>
  </si>
  <si>
    <t>PHẠM ANH PHONG</t>
  </si>
  <si>
    <t>PHẠM NAM PHONG</t>
  </si>
  <si>
    <t>TRẦN THẾ PHONG</t>
  </si>
  <si>
    <t>VŨ NAM PHONG</t>
  </si>
  <si>
    <t>NHÂM SỸ AN PHÚ</t>
  </si>
  <si>
    <t>PHẠM HỒNG PHÚ</t>
  </si>
  <si>
    <t>NGUYỄN HOÀNG PHÚC</t>
  </si>
  <si>
    <t>TRẦN MINH PHÚC</t>
  </si>
  <si>
    <t>ĐỖ MAI PHƯƠNG</t>
  </si>
  <si>
    <t>HOÀNG THẢO PHƯƠNG</t>
  </si>
  <si>
    <t>LÊ HÀ PHƯƠNG</t>
  </si>
  <si>
    <t>NGÔ MẠNH QUÂN</t>
  </si>
  <si>
    <t>NGUYỄN MẠNH QUÂN</t>
  </si>
  <si>
    <t>NGUYỄN MINH QUÂN</t>
  </si>
  <si>
    <t>ĐẶNG HOÀNG MINH QUANG</t>
  </si>
  <si>
    <t>NGUYỄN ĐÌNH MINH QUANG</t>
  </si>
  <si>
    <t>TRẦN ĐẠI QUANG</t>
  </si>
  <si>
    <t>TẠ NGUYỆT QUẾ</t>
  </si>
  <si>
    <t>NGÔ HỒNG QUYÊN</t>
  </si>
  <si>
    <t>PHẠM ĐỒNG QUYÊN</t>
  </si>
  <si>
    <t>TRỊNH TIỂU QUYÊN</t>
  </si>
  <si>
    <t>LÊ NHƯ QUỲNH</t>
  </si>
  <si>
    <t>VŨ DUY THÁI</t>
  </si>
  <si>
    <t>NGUYỄN VĂN THĂNG</t>
  </si>
  <si>
    <t>ĐỖ BÙI CAO THẮNG</t>
  </si>
  <si>
    <t>NGUYỄN ĐỨC THANH</t>
  </si>
  <si>
    <t>VŨ PHƯƠNG THANH</t>
  </si>
  <si>
    <t>NGUYỄN THANH THẢO</t>
  </si>
  <si>
    <t>TRẦN MINH THIỆN</t>
  </si>
  <si>
    <t>HOÀNG ĐỨC THỊNH</t>
  </si>
  <si>
    <t>NGUYỄN ANH THƯ</t>
  </si>
  <si>
    <t>NGUYỄN ĐẶNG MINH THƯ</t>
  </si>
  <si>
    <t>NGUYỄN THỊ ANH THƯ</t>
  </si>
  <si>
    <t>TRẦN ANH THƯ</t>
  </si>
  <si>
    <t>NGUYỄN TRẦN BẢO THY</t>
  </si>
  <si>
    <t>BÙI THỊ THỦY TIÊN</t>
  </si>
  <si>
    <t>NGUYỄN MINH TIỆP</t>
  </si>
  <si>
    <t>NGUYỄN BẢO TRÂM</t>
  </si>
  <si>
    <t>NGUYỄN MAI TRANG</t>
  </si>
  <si>
    <t>NGUYỄN THẢO TRANG</t>
  </si>
  <si>
    <t>NGUYỄN THÙY TRANG</t>
  </si>
  <si>
    <t>NGUYỄN ĐỨC TRÍ</t>
  </si>
  <si>
    <t>ĐINH THANH TRÚC</t>
  </si>
  <si>
    <t>NGUYỄN THANH TRÚC</t>
  </si>
  <si>
    <t>TRẦN MINH TÚ</t>
  </si>
  <si>
    <t>BÙI TRẦN MINH TUỆ</t>
  </si>
  <si>
    <t>BÙI XUÂN TÙNG</t>
  </si>
  <si>
    <t>LƯU ĐÌNH TÙNG</t>
  </si>
  <si>
    <t>NGUYỄN CÁT TƯỜNG</t>
  </si>
  <si>
    <t>NGUYỄN PHƯƠNG UYÊN</t>
  </si>
  <si>
    <t>ĐỒNG ĐỨC VIỆT</t>
  </si>
  <si>
    <t>ĐẶNG THÀNH VINH</t>
  </si>
  <si>
    <t>NGUYỄN QUANG VINH</t>
  </si>
  <si>
    <t>NGUYỄN THÀNH VINH</t>
  </si>
  <si>
    <t>NGUYỄN THẾ HOÀNG VINH</t>
  </si>
  <si>
    <t>TRẦN QUANG THẾ VINH</t>
  </si>
  <si>
    <t>LÊ MINH VŨ</t>
  </si>
  <si>
    <t>NGUYỄN TUẤN VŨ</t>
  </si>
  <si>
    <t>LƯƠNG KHÁNH VY</t>
  </si>
  <si>
    <t>PHẠM THỊ THẢO VY</t>
  </si>
  <si>
    <t>TRẦN HÀ VY</t>
  </si>
  <si>
    <t>TRẦN TƯỜNG VY</t>
  </si>
  <si>
    <t>NGÔ XANH</t>
  </si>
  <si>
    <t>NGUYỄN NHƯ Ý</t>
  </si>
  <si>
    <t>ĐỖ BẢO YẾN</t>
  </si>
  <si>
    <t>NGUYỄN HOÀNG HẢI YẾN</t>
  </si>
  <si>
    <t>NGUYỄN THỊ HẢI YẾN</t>
  </si>
  <si>
    <t>TRẦN HẢI YẾN</t>
  </si>
  <si>
    <r>
      <rPr>
        <b/>
        <sz val="8"/>
        <color rgb="FFFF0000"/>
        <rFont val="Tahoma"/>
        <family val="2"/>
      </rPr>
      <t>Ghi chú</t>
    </r>
    <r>
      <rPr>
        <sz val="8"/>
        <color rgb="FFFF0000"/>
        <rFont val="Tahoma"/>
        <family val="2"/>
      </rPr>
      <t xml:space="preserve">
(lỗi cần khắc phục)</t>
    </r>
  </si>
  <si>
    <t>Lưu tâm</t>
  </si>
  <si>
    <t>Cháu Đông - THCS MK2</t>
  </si>
  <si>
    <t>Cháu Việt - TH Vĩnh Khê</t>
  </si>
  <si>
    <t>Cháu Tam - HT Đầm Hà</t>
  </si>
  <si>
    <t>Cháu cô giáo CN - Phong</t>
  </si>
  <si>
    <t>Cháu a.Anh - Phòng GDĐT</t>
  </si>
  <si>
    <t>Cháu cậu Hải (Loan)</t>
  </si>
  <si>
    <t>Con E.Hạnh - BV Mỏ</t>
  </si>
  <si>
    <t>Cháu Đức - PHT</t>
  </si>
  <si>
    <t>DỰ KIÊN
xếp lớp</t>
  </si>
  <si>
    <t>ĐIỂM
TBC</t>
  </si>
  <si>
    <t>LỚP</t>
  </si>
  <si>
    <t>Sĩ số</t>
  </si>
  <si>
    <t>6A1</t>
  </si>
  <si>
    <t>6A2</t>
  </si>
  <si>
    <t>6A3</t>
  </si>
  <si>
    <t>6A4</t>
  </si>
  <si>
    <t>6A5</t>
  </si>
  <si>
    <t>Con Giáp - TH Vĩnh Khê</t>
  </si>
  <si>
    <r>
      <t xml:space="preserve">Giáo viên chủ nhiệm: Cô </t>
    </r>
    <r>
      <rPr>
        <sz val="8"/>
        <color rgb="FFFF0000"/>
        <rFont val="Tahoma"/>
        <family val="2"/>
      </rPr>
      <t>Vũ Thị Hồng Hưng</t>
    </r>
    <r>
      <rPr>
        <sz val="8"/>
        <color theme="1"/>
        <rFont val="Tahoma"/>
        <family val="2"/>
      </rPr>
      <t xml:space="preserve">. SĐT liên hệ: </t>
    </r>
    <r>
      <rPr>
        <sz val="8"/>
        <color rgb="FFFF0000"/>
        <rFont val="Tahoma"/>
        <family val="2"/>
      </rPr>
      <t>0833 907558</t>
    </r>
  </si>
  <si>
    <t>Dân tộc thiểu số:</t>
  </si>
  <si>
    <t>Nam:</t>
  </si>
  <si>
    <t>Nữ:</t>
  </si>
  <si>
    <t>Tổng số:</t>
  </si>
  <si>
    <r>
      <t xml:space="preserve">Giáo viên chủ nhiệm: Cô </t>
    </r>
    <r>
      <rPr>
        <sz val="8"/>
        <color rgb="FFFF0000"/>
        <rFont val="Tahoma"/>
        <family val="2"/>
      </rPr>
      <t>Lê Thị Thanh Hải</t>
    </r>
    <r>
      <rPr>
        <sz val="8"/>
        <color theme="1"/>
        <rFont val="Tahoma"/>
        <family val="2"/>
      </rPr>
      <t xml:space="preserve">. SĐT liên hệ: </t>
    </r>
    <r>
      <rPr>
        <sz val="8"/>
        <color rgb="FFFF0000"/>
        <rFont val="Tahoma"/>
        <family val="2"/>
      </rPr>
      <t>0983 558819</t>
    </r>
  </si>
  <si>
    <r>
      <t xml:space="preserve">Giáo viên chủ nhiệm: Cô </t>
    </r>
    <r>
      <rPr>
        <sz val="8"/>
        <color rgb="FFFF0000"/>
        <rFont val="Tahoma"/>
        <family val="2"/>
      </rPr>
      <t>Bùi Thị Hải Hưng</t>
    </r>
    <r>
      <rPr>
        <sz val="8"/>
        <color theme="1"/>
        <rFont val="Tahoma"/>
        <family val="2"/>
      </rPr>
      <t xml:space="preserve">. SĐT liên hệ: </t>
    </r>
    <r>
      <rPr>
        <sz val="8"/>
        <color rgb="FFFF0000"/>
        <rFont val="Tahoma"/>
        <family val="2"/>
      </rPr>
      <t>0976 380880</t>
    </r>
  </si>
  <si>
    <r>
      <t xml:space="preserve">Giáo viên chủ nhiệm: Cô </t>
    </r>
    <r>
      <rPr>
        <sz val="8"/>
        <color rgb="FFFF0000"/>
        <rFont val="Tahoma"/>
        <family val="2"/>
      </rPr>
      <t>Trần Thị Thu Hiền</t>
    </r>
    <r>
      <rPr>
        <sz val="8"/>
        <color theme="1"/>
        <rFont val="Tahoma"/>
        <family val="2"/>
      </rPr>
      <t xml:space="preserve">. SĐT liên hệ: </t>
    </r>
    <r>
      <rPr>
        <sz val="8"/>
        <color rgb="FFFF0000"/>
        <rFont val="Tahoma"/>
        <family val="2"/>
      </rPr>
      <t>0904 355447</t>
    </r>
  </si>
  <si>
    <r>
      <t xml:space="preserve">Giáo viên chủ nhiệm: Cô </t>
    </r>
    <r>
      <rPr>
        <sz val="8"/>
        <color rgb="FFFF0000"/>
        <rFont val="Tahoma"/>
        <family val="2"/>
      </rPr>
      <t>Nguyễn Thị Thảo</t>
    </r>
    <r>
      <rPr>
        <sz val="8"/>
        <color theme="1"/>
        <rFont val="Tahoma"/>
        <family val="2"/>
      </rPr>
      <t xml:space="preserve">. SĐT liên hệ: </t>
    </r>
    <r>
      <rPr>
        <sz val="8"/>
        <color rgb="FFFF0000"/>
        <rFont val="Tahoma"/>
        <family val="2"/>
      </rPr>
      <t>0982 216618</t>
    </r>
  </si>
  <si>
    <t>Khuyết tật:</t>
  </si>
  <si>
    <t>DANH SÁCH HỌC SINH LỚP 6A1 - TRƯỜNG TRUNG HỌC CƠ SỞ I</t>
  </si>
  <si>
    <t>DANH SÁCH HỌC SINH LỚP 6A2 - TRƯỜNG TRUNG HỌC CƠ SỞ I</t>
  </si>
  <si>
    <t>DANH SÁCH HỌC SINH LỚP 6A3 - TRƯỜNG TRUNG HỌC CƠ SỞ I</t>
  </si>
  <si>
    <t>DANH SÁCH HỌC SINH LỚP 6A4 - TRƯỜNG TRUNG HỌC CƠ SỞ I</t>
  </si>
  <si>
    <t>DANH SÁCH HỌC SINH LỚP 6A5 - TRƯỜNG TRUNG HỌC CƠ SỞ I</t>
  </si>
  <si>
    <t>VÕ PHÚC NHĨ KHANG</t>
  </si>
  <si>
    <t>Số 670, Vĩnh Hòa</t>
  </si>
  <si>
    <t>Trần Thị Hà</t>
  </si>
  <si>
    <t>Võ Trọng Hải</t>
  </si>
  <si>
    <t>Cổ Nhuế 2B</t>
  </si>
  <si>
    <t>Nộp hồ sơ muộn</t>
  </si>
  <si>
    <t>Võ Phúc Nhĩ</t>
  </si>
  <si>
    <t>Khang</t>
  </si>
  <si>
    <t>XẾP 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</si>
</sst>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:mm:ss"/>
    <numFmt numFmtId="165" formatCode="0000000000"/>
    <numFmt numFmtId="166" formatCode="000000000000"/>
  </numFmts>
  <fonts count="17" x14ac:knownFonts="1">
    <font>
      <sz val="10"/>
      <color rgb="FF000000"/>
      <name val="Arial"/>
      <scheme val="minor"/>
    </font>
    <font>
      <b/>
      <sz val="8"/>
      <color rgb="FF000000"/>
      <name val="Tahoma"/>
      <family val="2"/>
    </font>
    <font>
      <sz val="8"/>
      <color rgb="FFFF0000"/>
      <name val="Tahoma"/>
      <family val="2"/>
    </font>
    <font>
      <sz val="8"/>
      <color rgb="FF0000CC"/>
      <name val="Tahoma"/>
      <family val="2"/>
    </font>
    <font>
      <b/>
      <sz val="8"/>
      <color rgb="FF0070C0"/>
      <name val="Tahoma"/>
      <family val="2"/>
    </font>
    <font>
      <b/>
      <sz val="8"/>
      <color rgb="FFFF000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rgb="FF0000CC"/>
      <name val="Tahoma"/>
      <family val="2"/>
    </font>
    <font>
      <b/>
      <sz val="8"/>
      <color theme="1"/>
      <name val="Tahoma"/>
      <family val="2"/>
    </font>
    <font>
      <sz val="8"/>
      <name val="Arial"/>
      <family val="2"/>
    </font>
    <font>
      <sz val="8"/>
      <color theme="1"/>
      <name val="Tahoma"/>
      <family val="2"/>
    </font>
    <font>
      <sz val="8"/>
      <color rgb="FF000000"/>
      <name val="Arial"/>
      <family val="2"/>
      <scheme val="minor"/>
    </font>
    <font>
      <i/>
      <sz val="8"/>
      <color theme="1"/>
      <name val="Tahoma"/>
      <family val="2"/>
    </font>
    <font>
      <b/>
      <sz val="8"/>
      <name val="Arial"/>
      <family val="2"/>
    </font>
    <font>
      <i/>
      <sz val="8"/>
      <name val="Tahoma"/>
      <family val="2"/>
    </font>
    <font>
      <sz val="8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10" fillId="7" borderId="14" xfId="0" applyFont="1" applyFill="1" applyBorder="1"/>
    <xf numFmtId="0" fontId="6" fillId="4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6" fontId="6" fillId="0" borderId="10" xfId="0" quotePrefix="1" applyNumberFormat="1" applyFont="1" applyBorder="1" applyAlignment="1">
      <alignment horizontal="left" vertical="center"/>
    </xf>
    <xf numFmtId="14" fontId="6" fillId="0" borderId="10" xfId="0" quotePrefix="1" applyNumberFormat="1" applyFont="1" applyBorder="1" applyAlignment="1">
      <alignment horizontal="center" vertical="center"/>
    </xf>
    <xf numFmtId="165" fontId="6" fillId="0" borderId="10" xfId="0" quotePrefix="1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166" fontId="6" fillId="0" borderId="10" xfId="0" applyNumberFormat="1" applyFont="1" applyBorder="1" applyAlignment="1">
      <alignment horizontal="left" vertical="center"/>
    </xf>
    <xf numFmtId="14" fontId="6" fillId="0" borderId="10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left" vertical="center"/>
    </xf>
    <xf numFmtId="166" fontId="6" fillId="4" borderId="10" xfId="0" quotePrefix="1" applyNumberFormat="1" applyFont="1" applyFill="1" applyBorder="1" applyAlignment="1">
      <alignment horizontal="left" vertical="center"/>
    </xf>
    <xf numFmtId="14" fontId="6" fillId="5" borderId="10" xfId="0" quotePrefix="1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/>
    </xf>
    <xf numFmtId="165" fontId="6" fillId="5" borderId="10" xfId="0" quotePrefix="1" applyNumberFormat="1" applyFont="1" applyFill="1" applyBorder="1" applyAlignment="1">
      <alignment horizontal="left" vertical="center"/>
    </xf>
    <xf numFmtId="164" fontId="6" fillId="5" borderId="10" xfId="0" applyNumberFormat="1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65" fontId="10" fillId="0" borderId="10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4" fontId="9" fillId="9" borderId="18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right" vertical="center"/>
    </xf>
    <xf numFmtId="0" fontId="2" fillId="9" borderId="18" xfId="0" applyFont="1" applyFill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11" fillId="6" borderId="0" xfId="0" applyFont="1" applyFill="1" applyAlignment="1">
      <alignment horizontal="left" vertical="center"/>
    </xf>
    <xf numFmtId="0" fontId="11" fillId="6" borderId="14" xfId="0" applyFont="1" applyFill="1" applyBorder="1" applyAlignment="1">
      <alignment horizontal="left" vertical="center"/>
    </xf>
    <xf numFmtId="0" fontId="7" fillId="8" borderId="2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11" fillId="0" borderId="14" xfId="0" applyFont="1" applyBorder="1"/>
    <xf numFmtId="0" fontId="11" fillId="0" borderId="22" xfId="0" applyFont="1" applyBorder="1"/>
    <xf numFmtId="0" fontId="5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66" fontId="6" fillId="6" borderId="10" xfId="0" quotePrefix="1" applyNumberFormat="1" applyFont="1" applyFill="1" applyBorder="1" applyAlignment="1">
      <alignment horizontal="left" vertical="center"/>
    </xf>
    <xf numFmtId="14" fontId="6" fillId="6" borderId="10" xfId="0" quotePrefix="1" applyNumberFormat="1" applyFont="1" applyFill="1" applyBorder="1" applyAlignment="1">
      <alignment horizontal="center" vertical="center"/>
    </xf>
    <xf numFmtId="165" fontId="6" fillId="6" borderId="10" xfId="0" quotePrefix="1" applyNumberFormat="1" applyFont="1" applyFill="1" applyBorder="1" applyAlignment="1">
      <alignment horizontal="left" vertical="center"/>
    </xf>
    <xf numFmtId="164" fontId="6" fillId="6" borderId="10" xfId="0" applyNumberFormat="1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indent="1"/>
    </xf>
    <xf numFmtId="0" fontId="9" fillId="9" borderId="21" xfId="0" applyFont="1" applyFill="1" applyBorder="1" applyAlignment="1">
      <alignment horizontal="right" vertical="center"/>
    </xf>
    <xf numFmtId="0" fontId="9" fillId="9" borderId="21" xfId="0" applyFont="1" applyFill="1" applyBorder="1" applyAlignment="1">
      <alignment horizontal="left" vertical="center" indent="1"/>
    </xf>
    <xf numFmtId="0" fontId="9" fillId="2" borderId="14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6" fillId="0" borderId="0" xfId="0" applyFont="1" applyProtection="1">
      <protection hidden="1"/>
    </xf>
    <xf numFmtId="0" fontId="6" fillId="7" borderId="14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hidden="1"/>
    </xf>
    <xf numFmtId="0" fontId="15" fillId="5" borderId="10" xfId="0" applyFont="1" applyFill="1" applyBorder="1" applyAlignment="1" applyProtection="1">
      <alignment horizontal="center" vertical="center"/>
      <protection hidden="1"/>
    </xf>
    <xf numFmtId="0" fontId="7" fillId="5" borderId="10" xfId="0" applyFont="1" applyFill="1" applyBorder="1" applyAlignment="1" applyProtection="1">
      <alignment horizontal="center" vertical="center"/>
      <protection hidden="1"/>
    </xf>
    <xf numFmtId="0" fontId="7" fillId="5" borderId="6" xfId="0" applyFont="1" applyFill="1" applyBorder="1" applyAlignment="1" applyProtection="1">
      <alignment horizontal="center" vertical="center"/>
      <protection hidden="1"/>
    </xf>
    <xf numFmtId="0" fontId="7" fillId="5" borderId="20" xfId="0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9" fillId="9" borderId="21" xfId="0" applyFont="1" applyFill="1" applyBorder="1" applyAlignment="1" applyProtection="1">
      <alignment horizontal="right" vertical="center"/>
      <protection hidden="1"/>
    </xf>
    <xf numFmtId="0" fontId="9" fillId="9" borderId="21" xfId="0" applyFont="1" applyFill="1" applyBorder="1" applyAlignment="1" applyProtection="1">
      <alignment horizontal="left" vertical="center" indent="1"/>
      <protection hidden="1"/>
    </xf>
    <xf numFmtId="0" fontId="11" fillId="0" borderId="21" xfId="0" applyFont="1" applyBorder="1" applyAlignment="1" applyProtection="1">
      <alignment horizontal="right" vertical="center"/>
      <protection hidden="1"/>
    </xf>
    <xf numFmtId="0" fontId="11" fillId="0" borderId="21" xfId="0" applyFont="1" applyBorder="1" applyAlignment="1" applyProtection="1">
      <alignment horizontal="left" vertical="center" indent="1"/>
      <protection hidden="1"/>
    </xf>
    <xf numFmtId="0" fontId="16" fillId="0" borderId="0" xfId="0" applyFont="1" applyAlignment="1" applyProtection="1">
      <alignment horizontal="left" vertical="center"/>
      <protection hidden="1"/>
    </xf>
    <xf numFmtId="166" fontId="6" fillId="0" borderId="10" xfId="0" quotePrefix="1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14" fontId="6" fillId="0" borderId="10" xfId="0" quotePrefix="1" applyNumberFormat="1" applyFont="1" applyBorder="1" applyAlignment="1" applyProtection="1">
      <alignment horizontal="center" vertical="center"/>
      <protection locked="0"/>
    </xf>
    <xf numFmtId="165" fontId="6" fillId="0" borderId="10" xfId="0" quotePrefix="1" applyNumberFormat="1" applyFont="1" applyBorder="1" applyAlignment="1" applyProtection="1">
      <alignment horizontal="left" vertical="center"/>
      <protection locked="0"/>
    </xf>
    <xf numFmtId="164" fontId="6" fillId="0" borderId="10" xfId="0" applyNumberFormat="1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165" fontId="6" fillId="0" borderId="10" xfId="0" applyNumberFormat="1" applyFont="1" applyBorder="1" applyAlignment="1" applyProtection="1">
      <alignment horizontal="left" vertical="center"/>
      <protection locked="0"/>
    </xf>
    <xf numFmtId="166" fontId="6" fillId="0" borderId="10" xfId="0" applyNumberFormat="1" applyFont="1" applyBorder="1" applyAlignment="1" applyProtection="1">
      <alignment horizontal="left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1" fillId="0" borderId="6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9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6" fillId="7" borderId="2" xfId="0" applyFont="1" applyFill="1" applyBorder="1" applyAlignment="1" applyProtection="1">
      <alignment horizontal="center" vertical="center"/>
      <protection hidden="1"/>
    </xf>
    <xf numFmtId="0" fontId="6" fillId="7" borderId="3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/>
      <protection hidden="1"/>
    </xf>
    <xf numFmtId="0" fontId="11" fillId="2" borderId="17" xfId="0" applyFont="1" applyFill="1" applyBorder="1" applyAlignment="1" applyProtection="1">
      <alignment horizontal="left" vertical="center"/>
      <protection hidden="1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Protection="1"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7" borderId="10" xfId="0" applyFont="1" applyFill="1" applyBorder="1" applyAlignment="1" applyProtection="1">
      <alignment horizontal="center" vertical="center"/>
      <protection hidden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/>
    <xf numFmtId="0" fontId="2" fillId="3" borderId="12" xfId="0" applyFont="1" applyFill="1" applyBorder="1" applyAlignment="1">
      <alignment horizontal="center" vertical="center" wrapText="1"/>
    </xf>
    <xf numFmtId="0" fontId="10" fillId="0" borderId="14" xfId="0" applyFont="1" applyBorder="1"/>
    <xf numFmtId="0" fontId="7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13" xfId="0" applyFont="1" applyBorder="1" applyAlignment="1">
      <alignment vertical="center"/>
    </xf>
  </cellXfs>
  <cellStyles count="1">
    <cellStyle name="Normal" xfId="0" builtinId="0"/>
  </cellStyles>
  <dxfs count="59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2</xdr:row>
      <xdr:rowOff>0</xdr:rowOff>
    </xdr:from>
    <xdr:to>
      <xdr:col>2</xdr:col>
      <xdr:colOff>457200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28725" y="381000"/>
          <a:ext cx="523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933450</xdr:colOff>
      <xdr:row>2</xdr:row>
      <xdr:rowOff>9525</xdr:rowOff>
    </xdr:from>
    <xdr:to>
      <xdr:col>12</xdr:col>
      <xdr:colOff>390525</xdr:colOff>
      <xdr:row>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1839575" y="390525"/>
          <a:ext cx="5048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</xdr:row>
      <xdr:rowOff>190500</xdr:rowOff>
    </xdr:from>
    <xdr:to>
      <xdr:col>2</xdr:col>
      <xdr:colOff>457200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A6E4114-9F86-486B-9F5F-81155C650ACF}"/>
            </a:ext>
          </a:extLst>
        </xdr:cNvPr>
        <xdr:cNvCxnSpPr/>
      </xdr:nvCxnSpPr>
      <xdr:spPr>
        <a:xfrm>
          <a:off x="1238250" y="388620"/>
          <a:ext cx="552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1040130</xdr:colOff>
      <xdr:row>2</xdr:row>
      <xdr:rowOff>17145</xdr:rowOff>
    </xdr:from>
    <xdr:to>
      <xdr:col>12</xdr:col>
      <xdr:colOff>497205</xdr:colOff>
      <xdr:row>2</xdr:row>
      <xdr:rowOff>17145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E64CA7E-D992-4784-A171-EB1F5D055459}"/>
            </a:ext>
          </a:extLst>
        </xdr:cNvPr>
        <xdr:cNvCxnSpPr/>
      </xdr:nvCxnSpPr>
      <xdr:spPr>
        <a:xfrm>
          <a:off x="12264390" y="413385"/>
          <a:ext cx="5314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</xdr:row>
      <xdr:rowOff>190500</xdr:rowOff>
    </xdr:from>
    <xdr:to>
      <xdr:col>2</xdr:col>
      <xdr:colOff>457200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EA8C1B3-ABCA-40BC-904B-839D3053A1BA}"/>
            </a:ext>
          </a:extLst>
        </xdr:cNvPr>
        <xdr:cNvCxnSpPr/>
      </xdr:nvCxnSpPr>
      <xdr:spPr>
        <a:xfrm>
          <a:off x="1238250" y="388620"/>
          <a:ext cx="552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1040130</xdr:colOff>
      <xdr:row>2</xdr:row>
      <xdr:rowOff>17145</xdr:rowOff>
    </xdr:from>
    <xdr:to>
      <xdr:col>12</xdr:col>
      <xdr:colOff>497205</xdr:colOff>
      <xdr:row>2</xdr:row>
      <xdr:rowOff>17145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DCAACD0-2831-45BD-B1F6-5628C3EBDFE9}"/>
            </a:ext>
          </a:extLst>
        </xdr:cNvPr>
        <xdr:cNvCxnSpPr/>
      </xdr:nvCxnSpPr>
      <xdr:spPr>
        <a:xfrm>
          <a:off x="12264390" y="413385"/>
          <a:ext cx="5314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</xdr:row>
      <xdr:rowOff>190500</xdr:rowOff>
    </xdr:from>
    <xdr:to>
      <xdr:col>2</xdr:col>
      <xdr:colOff>457200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6B4A23A-5DF1-4FA0-901A-4C8C4A6FC14E}"/>
            </a:ext>
          </a:extLst>
        </xdr:cNvPr>
        <xdr:cNvCxnSpPr/>
      </xdr:nvCxnSpPr>
      <xdr:spPr>
        <a:xfrm>
          <a:off x="1238250" y="388620"/>
          <a:ext cx="552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1040130</xdr:colOff>
      <xdr:row>2</xdr:row>
      <xdr:rowOff>17145</xdr:rowOff>
    </xdr:from>
    <xdr:to>
      <xdr:col>12</xdr:col>
      <xdr:colOff>497205</xdr:colOff>
      <xdr:row>2</xdr:row>
      <xdr:rowOff>17145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64C7E4-58E1-4F8E-8825-AB2B561E6FDB}"/>
            </a:ext>
          </a:extLst>
        </xdr:cNvPr>
        <xdr:cNvCxnSpPr/>
      </xdr:nvCxnSpPr>
      <xdr:spPr>
        <a:xfrm>
          <a:off x="12264390" y="413385"/>
          <a:ext cx="5314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</xdr:row>
      <xdr:rowOff>190500</xdr:rowOff>
    </xdr:from>
    <xdr:to>
      <xdr:col>2</xdr:col>
      <xdr:colOff>457200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9615BE-804C-42BB-B289-E9CA570651D0}"/>
            </a:ext>
          </a:extLst>
        </xdr:cNvPr>
        <xdr:cNvCxnSpPr/>
      </xdr:nvCxnSpPr>
      <xdr:spPr>
        <a:xfrm>
          <a:off x="1238250" y="388620"/>
          <a:ext cx="552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1040130</xdr:colOff>
      <xdr:row>2</xdr:row>
      <xdr:rowOff>17145</xdr:rowOff>
    </xdr:from>
    <xdr:to>
      <xdr:col>12</xdr:col>
      <xdr:colOff>497205</xdr:colOff>
      <xdr:row>2</xdr:row>
      <xdr:rowOff>17145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F297762-4B97-4FA4-8C56-A21E6C506AB9}"/>
            </a:ext>
          </a:extLst>
        </xdr:cNvPr>
        <xdr:cNvCxnSpPr/>
      </xdr:nvCxnSpPr>
      <xdr:spPr>
        <a:xfrm>
          <a:off x="12264390" y="413385"/>
          <a:ext cx="5314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</xdr:row>
      <xdr:rowOff>190500</xdr:rowOff>
    </xdr:from>
    <xdr:to>
      <xdr:col>2</xdr:col>
      <xdr:colOff>457200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D547E77-D813-4897-B112-B7595966C455}"/>
            </a:ext>
          </a:extLst>
        </xdr:cNvPr>
        <xdr:cNvCxnSpPr/>
      </xdr:nvCxnSpPr>
      <xdr:spPr>
        <a:xfrm>
          <a:off x="1238250" y="388620"/>
          <a:ext cx="552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1040130</xdr:colOff>
      <xdr:row>2</xdr:row>
      <xdr:rowOff>17145</xdr:rowOff>
    </xdr:from>
    <xdr:to>
      <xdr:col>12</xdr:col>
      <xdr:colOff>497205</xdr:colOff>
      <xdr:row>2</xdr:row>
      <xdr:rowOff>17145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ECC33DC-4B89-43EB-884A-0D15DC5E9695}"/>
            </a:ext>
          </a:extLst>
        </xdr:cNvPr>
        <xdr:cNvCxnSpPr/>
      </xdr:nvCxnSpPr>
      <xdr:spPr>
        <a:xfrm>
          <a:off x="12264390" y="413385"/>
          <a:ext cx="5314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outlinePr summaryBelow="0" summaryRight="0"/>
    <pageSetUpPr fitToPage="1"/>
  </sheetPr>
  <dimension ref="A1:AM930"/>
  <sheetViews>
    <sheetView zoomScaleNormal="100" workbookViewId="0">
      <pane xSplit="8" ySplit="6" topLeftCell="I109" activePane="bottomRight" state="frozen"/>
      <selection pane="topRight" activeCell="I1" sqref="I1"/>
      <selection pane="bottomLeft" activeCell="A7" sqref="A7"/>
      <selection pane="bottomRight" activeCell="F213" sqref="F213"/>
    </sheetView>
  </sheetViews>
  <sheetFormatPr defaultColWidth="12.5546875" defaultRowHeight="15" customHeight="1" x14ac:dyDescent="0.2"/>
  <cols>
    <col min="1" max="1" width="5" style="55" customWidth="1"/>
    <col min="2" max="2" width="14.44140625" style="55" customWidth="1"/>
    <col min="3" max="3" width="24.109375" style="55" customWidth="1"/>
    <col min="4" max="4" width="17.5546875" style="55" hidden="1" customWidth="1"/>
    <col min="5" max="5" width="7.88671875" style="55" hidden="1" customWidth="1"/>
    <col min="6" max="6" width="10.44140625" style="55" customWidth="1"/>
    <col min="7" max="7" width="5.6640625" style="55" customWidth="1"/>
    <col min="8" max="8" width="7.88671875" style="55" bestFit="1" customWidth="1"/>
    <col min="9" max="9" width="61.44140625" style="55" customWidth="1"/>
    <col min="10" max="10" width="22.33203125" style="55" customWidth="1"/>
    <col min="11" max="11" width="12.33203125" style="55" customWidth="1"/>
    <col min="12" max="12" width="15.6640625" style="55" bestFit="1" customWidth="1"/>
    <col min="13" max="13" width="22.33203125" style="55" customWidth="1"/>
    <col min="14" max="14" width="12.33203125" style="55" customWidth="1"/>
    <col min="15" max="15" width="14.44140625" style="55" customWidth="1"/>
    <col min="16" max="16" width="10.5546875" style="55" customWidth="1"/>
    <col min="17" max="17" width="18.5546875" style="55" customWidth="1"/>
    <col min="18" max="18" width="20.88671875" style="55" customWidth="1"/>
    <col min="19" max="19" width="12.6640625" style="55" customWidth="1"/>
    <col min="20" max="20" width="11" style="55" customWidth="1"/>
    <col min="21" max="21" width="18.109375" style="55" customWidth="1"/>
    <col min="22" max="22" width="2" style="55" customWidth="1"/>
    <col min="23" max="23" width="19.109375" style="55" customWidth="1"/>
    <col min="24" max="24" width="19.33203125" style="54" customWidth="1"/>
    <col min="25" max="25" width="8.6640625" style="54" customWidth="1"/>
    <col min="26" max="26" width="6.6640625" style="55" customWidth="1"/>
    <col min="27" max="36" width="5" style="55" customWidth="1"/>
    <col min="37" max="37" width="41.109375" style="55" customWidth="1"/>
    <col min="38" max="38" width="19.5546875" style="54" customWidth="1"/>
    <col min="39" max="39" width="8.5546875" style="56" bestFit="1" customWidth="1"/>
    <col min="40" max="16384" width="12.5546875" style="55"/>
  </cols>
  <sheetData>
    <row r="1" spans="1:39" ht="15" customHeight="1" x14ac:dyDescent="0.2">
      <c r="A1" s="141" t="s">
        <v>0</v>
      </c>
      <c r="B1" s="142"/>
      <c r="C1" s="143"/>
      <c r="D1" s="152" t="s">
        <v>1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3"/>
      <c r="W1" s="14"/>
      <c r="X1" s="72"/>
      <c r="Y1" s="69" t="s">
        <v>1998</v>
      </c>
      <c r="Z1" s="70" t="s">
        <v>2000</v>
      </c>
      <c r="AA1" s="70" t="s">
        <v>2001</v>
      </c>
      <c r="AB1" s="70" t="s">
        <v>2002</v>
      </c>
      <c r="AC1" s="70" t="s">
        <v>2003</v>
      </c>
      <c r="AD1" s="70" t="s">
        <v>2004</v>
      </c>
      <c r="AE1" s="15"/>
      <c r="AF1" s="15"/>
      <c r="AG1" s="15"/>
      <c r="AH1" s="15"/>
      <c r="AI1" s="15"/>
      <c r="AJ1" s="15"/>
      <c r="AK1" s="15"/>
    </row>
    <row r="2" spans="1:39" ht="15" customHeight="1" x14ac:dyDescent="0.2">
      <c r="A2" s="141" t="s">
        <v>2</v>
      </c>
      <c r="B2" s="142"/>
      <c r="C2" s="143"/>
      <c r="D2" s="152" t="s">
        <v>3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3"/>
      <c r="W2" s="14"/>
      <c r="X2" s="72"/>
      <c r="Y2" s="69" t="s">
        <v>1999</v>
      </c>
      <c r="Z2" s="71">
        <f>COUNTIF(Y7:Y216,"1")</f>
        <v>40</v>
      </c>
      <c r="AA2" s="71">
        <f>COUNTIF(Y7:Y216,"2")</f>
        <v>39</v>
      </c>
      <c r="AB2" s="71">
        <f>COUNTIF(Y7:Y216,"3")</f>
        <v>45</v>
      </c>
      <c r="AC2" s="71">
        <f>COUNTIF(Y7:Y216,"4")</f>
        <v>43</v>
      </c>
      <c r="AD2" s="71">
        <f>COUNTIF(Y7:Y216,"5")</f>
        <v>42</v>
      </c>
      <c r="AE2" s="15"/>
      <c r="AF2" s="15"/>
      <c r="AG2" s="15"/>
      <c r="AH2" s="15"/>
      <c r="AI2" s="15"/>
      <c r="AJ2" s="15"/>
      <c r="AK2" s="15"/>
    </row>
    <row r="3" spans="1:39" ht="15" customHeight="1" x14ac:dyDescent="0.2">
      <c r="A3" s="17"/>
      <c r="B3" s="17"/>
      <c r="C3" s="17"/>
      <c r="D3" s="27"/>
      <c r="E3" s="2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4"/>
      <c r="W3" s="14"/>
      <c r="X3" s="73"/>
      <c r="Y3" s="57"/>
      <c r="Z3" s="154" t="s">
        <v>1997</v>
      </c>
      <c r="AA3" s="144" t="s">
        <v>1230</v>
      </c>
      <c r="AB3" s="145"/>
      <c r="AC3" s="145"/>
      <c r="AD3" s="145"/>
      <c r="AE3" s="146"/>
      <c r="AF3" s="146"/>
      <c r="AG3" s="146"/>
      <c r="AH3" s="146"/>
      <c r="AI3" s="146"/>
      <c r="AJ3" s="147"/>
      <c r="AK3" s="157" t="s">
        <v>1231</v>
      </c>
    </row>
    <row r="4" spans="1:39" ht="27.75" customHeight="1" x14ac:dyDescent="0.2">
      <c r="A4" s="160" t="s">
        <v>4</v>
      </c>
      <c r="B4" s="148" t="s">
        <v>5</v>
      </c>
      <c r="C4" s="160" t="s">
        <v>6</v>
      </c>
      <c r="D4" s="151" t="s">
        <v>6</v>
      </c>
      <c r="E4" s="151"/>
      <c r="F4" s="148" t="s">
        <v>7</v>
      </c>
      <c r="G4" s="148" t="s">
        <v>8</v>
      </c>
      <c r="H4" s="148" t="s">
        <v>9</v>
      </c>
      <c r="I4" s="148" t="s">
        <v>1549</v>
      </c>
      <c r="J4" s="148" t="s">
        <v>10</v>
      </c>
      <c r="K4" s="149"/>
      <c r="L4" s="149"/>
      <c r="M4" s="148" t="s">
        <v>11</v>
      </c>
      <c r="N4" s="149"/>
      <c r="O4" s="149"/>
      <c r="P4" s="148" t="s">
        <v>12</v>
      </c>
      <c r="Q4" s="160" t="s">
        <v>13</v>
      </c>
      <c r="R4" s="160" t="s">
        <v>14</v>
      </c>
      <c r="S4" s="148" t="s">
        <v>15</v>
      </c>
      <c r="T4" s="148" t="s">
        <v>1685</v>
      </c>
      <c r="U4" s="148" t="s">
        <v>17</v>
      </c>
      <c r="V4" s="63"/>
      <c r="W4" s="136" t="s">
        <v>1986</v>
      </c>
      <c r="X4" s="153" t="s">
        <v>1987</v>
      </c>
      <c r="Y4" s="156" t="s">
        <v>1996</v>
      </c>
      <c r="Z4" s="155"/>
      <c r="AA4" s="138" t="s">
        <v>1232</v>
      </c>
      <c r="AB4" s="139"/>
      <c r="AC4" s="140"/>
      <c r="AD4" s="150" t="s">
        <v>1233</v>
      </c>
      <c r="AE4" s="146"/>
      <c r="AF4" s="147"/>
      <c r="AG4" s="150" t="s">
        <v>1234</v>
      </c>
      <c r="AH4" s="146"/>
      <c r="AI4" s="147"/>
      <c r="AJ4" s="161" t="s">
        <v>1290</v>
      </c>
      <c r="AK4" s="158"/>
    </row>
    <row r="5" spans="1:39" ht="33.75" customHeight="1" x14ac:dyDescent="0.2">
      <c r="A5" s="149"/>
      <c r="B5" s="149"/>
      <c r="C5" s="149"/>
      <c r="D5" s="151"/>
      <c r="E5" s="151"/>
      <c r="F5" s="149"/>
      <c r="G5" s="149"/>
      <c r="H5" s="149"/>
      <c r="I5" s="149"/>
      <c r="J5" s="31" t="s">
        <v>18</v>
      </c>
      <c r="K5" s="31" t="s">
        <v>19</v>
      </c>
      <c r="L5" s="31" t="s">
        <v>20</v>
      </c>
      <c r="M5" s="31" t="s">
        <v>21</v>
      </c>
      <c r="N5" s="31" t="s">
        <v>22</v>
      </c>
      <c r="O5" s="31" t="s">
        <v>23</v>
      </c>
      <c r="P5" s="149"/>
      <c r="Q5" s="149"/>
      <c r="R5" s="149"/>
      <c r="S5" s="149"/>
      <c r="T5" s="149"/>
      <c r="U5" s="149"/>
      <c r="V5" s="63"/>
      <c r="W5" s="137"/>
      <c r="X5" s="153"/>
      <c r="Y5" s="156"/>
      <c r="Z5" s="155"/>
      <c r="AA5" s="58" t="s">
        <v>1288</v>
      </c>
      <c r="AB5" s="8" t="s">
        <v>1235</v>
      </c>
      <c r="AC5" s="7" t="s">
        <v>1289</v>
      </c>
      <c r="AD5" s="5" t="s">
        <v>1288</v>
      </c>
      <c r="AE5" s="3" t="s">
        <v>1235</v>
      </c>
      <c r="AF5" s="5" t="s">
        <v>1289</v>
      </c>
      <c r="AG5" s="9" t="s">
        <v>1288</v>
      </c>
      <c r="AH5" s="4" t="s">
        <v>1235</v>
      </c>
      <c r="AI5" s="9" t="s">
        <v>1289</v>
      </c>
      <c r="AJ5" s="159"/>
      <c r="AK5" s="159"/>
      <c r="AM5" s="56" t="s">
        <v>1781</v>
      </c>
    </row>
    <row r="6" spans="1:39" ht="15.75" customHeight="1" x14ac:dyDescent="0.2">
      <c r="A6" s="32"/>
      <c r="B6" s="33">
        <f>COUNTA(B7:B216)</f>
        <v>210</v>
      </c>
      <c r="C6" s="33">
        <f t="shared" ref="C6:AM6" si="0">COUNTA(C7:C216)</f>
        <v>210</v>
      </c>
      <c r="D6" s="33">
        <f t="shared" si="0"/>
        <v>210</v>
      </c>
      <c r="E6" s="33">
        <f t="shared" si="0"/>
        <v>210</v>
      </c>
      <c r="F6" s="33">
        <f t="shared" si="0"/>
        <v>210</v>
      </c>
      <c r="G6" s="33">
        <f t="shared" si="0"/>
        <v>210</v>
      </c>
      <c r="H6" s="33">
        <f t="shared" si="0"/>
        <v>210</v>
      </c>
      <c r="I6" s="33">
        <f t="shared" si="0"/>
        <v>210</v>
      </c>
      <c r="J6" s="33">
        <f t="shared" si="0"/>
        <v>210</v>
      </c>
      <c r="K6" s="33">
        <f t="shared" si="0"/>
        <v>210</v>
      </c>
      <c r="L6" s="33">
        <f t="shared" si="0"/>
        <v>210</v>
      </c>
      <c r="M6" s="33">
        <f t="shared" si="0"/>
        <v>210</v>
      </c>
      <c r="N6" s="33">
        <f t="shared" si="0"/>
        <v>210</v>
      </c>
      <c r="O6" s="33">
        <f t="shared" si="0"/>
        <v>210</v>
      </c>
      <c r="P6" s="33">
        <f t="shared" si="0"/>
        <v>2</v>
      </c>
      <c r="Q6" s="33">
        <f t="shared" si="0"/>
        <v>206</v>
      </c>
      <c r="R6" s="33">
        <f t="shared" si="0"/>
        <v>210</v>
      </c>
      <c r="S6" s="33">
        <f t="shared" si="0"/>
        <v>210</v>
      </c>
      <c r="T6" s="33">
        <f t="shared" si="0"/>
        <v>20</v>
      </c>
      <c r="U6" s="33">
        <f t="shared" si="0"/>
        <v>210</v>
      </c>
      <c r="V6" s="64">
        <f t="shared" si="0"/>
        <v>0</v>
      </c>
      <c r="W6" s="65">
        <f t="shared" si="0"/>
        <v>50</v>
      </c>
      <c r="X6" s="74"/>
      <c r="Y6" s="66"/>
      <c r="Z6" s="61"/>
      <c r="AA6" s="59">
        <f t="shared" si="0"/>
        <v>210</v>
      </c>
      <c r="AB6" s="33">
        <f t="shared" si="0"/>
        <v>210</v>
      </c>
      <c r="AC6" s="33">
        <f t="shared" si="0"/>
        <v>210</v>
      </c>
      <c r="AD6" s="33">
        <f t="shared" si="0"/>
        <v>210</v>
      </c>
      <c r="AE6" s="33">
        <f t="shared" si="0"/>
        <v>210</v>
      </c>
      <c r="AF6" s="33">
        <f t="shared" si="0"/>
        <v>210</v>
      </c>
      <c r="AG6" s="33">
        <f t="shared" si="0"/>
        <v>210</v>
      </c>
      <c r="AH6" s="33">
        <f t="shared" si="0"/>
        <v>210</v>
      </c>
      <c r="AI6" s="33">
        <f t="shared" si="0"/>
        <v>210</v>
      </c>
      <c r="AJ6" s="33">
        <f t="shared" si="0"/>
        <v>47</v>
      </c>
      <c r="AK6" s="33">
        <f t="shared" si="0"/>
        <v>47</v>
      </c>
      <c r="AL6" s="33">
        <f t="shared" si="0"/>
        <v>7</v>
      </c>
      <c r="AM6" s="33">
        <f t="shared" si="0"/>
        <v>210</v>
      </c>
    </row>
    <row r="7" spans="1:39" ht="24.9" customHeight="1" x14ac:dyDescent="0.2">
      <c r="A7" s="8">
        <f>IF(B7="","",_xlfn.AGGREGATE(3,3,$B$7:B7))</f>
        <v>1</v>
      </c>
      <c r="B7" s="34" t="s">
        <v>447</v>
      </c>
      <c r="C7" s="28" t="s">
        <v>1782</v>
      </c>
      <c r="D7" s="28" t="s">
        <v>1370</v>
      </c>
      <c r="E7" s="28" t="s">
        <v>1484</v>
      </c>
      <c r="F7" s="35" t="s">
        <v>405</v>
      </c>
      <c r="G7" s="28" t="s">
        <v>27</v>
      </c>
      <c r="H7" s="28" t="s">
        <v>28</v>
      </c>
      <c r="I7" s="28" t="s">
        <v>1550</v>
      </c>
      <c r="J7" s="28" t="s">
        <v>1551</v>
      </c>
      <c r="K7" s="28" t="s">
        <v>29</v>
      </c>
      <c r="L7" s="28" t="s">
        <v>30</v>
      </c>
      <c r="M7" s="28" t="s">
        <v>1551</v>
      </c>
      <c r="N7" s="28" t="s">
        <v>29</v>
      </c>
      <c r="O7" s="28" t="s">
        <v>30</v>
      </c>
      <c r="P7" s="28"/>
      <c r="Q7" s="28" t="s">
        <v>449</v>
      </c>
      <c r="R7" s="28" t="s">
        <v>450</v>
      </c>
      <c r="S7" s="36" t="s">
        <v>451</v>
      </c>
      <c r="T7" s="37"/>
      <c r="U7" s="28" t="s">
        <v>55</v>
      </c>
      <c r="V7" s="57"/>
      <c r="W7" s="67"/>
      <c r="X7" s="67"/>
      <c r="Y7" s="68">
        <v>2</v>
      </c>
      <c r="Z7" s="62">
        <f t="shared" ref="Z7:Z70" si="1">AVERAGE(AA7:AI7)</f>
        <v>7.4444444444444446</v>
      </c>
      <c r="AA7" s="24">
        <v>9</v>
      </c>
      <c r="AB7" s="24">
        <v>8</v>
      </c>
      <c r="AC7" s="24">
        <v>5</v>
      </c>
      <c r="AD7" s="21">
        <v>8</v>
      </c>
      <c r="AE7" s="21">
        <v>5</v>
      </c>
      <c r="AF7" s="21">
        <v>7</v>
      </c>
      <c r="AG7" s="22">
        <v>9</v>
      </c>
      <c r="AH7" s="22">
        <v>8</v>
      </c>
      <c r="AI7" s="22">
        <v>8</v>
      </c>
      <c r="AJ7" s="24"/>
      <c r="AK7" s="25"/>
      <c r="AM7" s="56">
        <f t="shared" ref="AM7:AM70" si="2">YEAR(F7)</f>
        <v>2013</v>
      </c>
    </row>
    <row r="8" spans="1:39" ht="24.9" customHeight="1" x14ac:dyDescent="0.2">
      <c r="A8" s="8">
        <f>IF(B8="","",_xlfn.AGGREGATE(3,3,$B$7:B8))</f>
        <v>2</v>
      </c>
      <c r="B8" s="34" t="s">
        <v>872</v>
      </c>
      <c r="C8" s="28" t="s">
        <v>1783</v>
      </c>
      <c r="D8" s="28" t="s">
        <v>1433</v>
      </c>
      <c r="E8" s="28" t="s">
        <v>1484</v>
      </c>
      <c r="F8" s="35" t="s">
        <v>874</v>
      </c>
      <c r="G8" s="28" t="s">
        <v>27</v>
      </c>
      <c r="H8" s="28" t="s">
        <v>28</v>
      </c>
      <c r="I8" s="28" t="s">
        <v>1557</v>
      </c>
      <c r="J8" s="28" t="s">
        <v>1552</v>
      </c>
      <c r="K8" s="28" t="s">
        <v>29</v>
      </c>
      <c r="L8" s="28" t="s">
        <v>30</v>
      </c>
      <c r="M8" s="28" t="s">
        <v>1552</v>
      </c>
      <c r="N8" s="28" t="s">
        <v>29</v>
      </c>
      <c r="O8" s="28" t="s">
        <v>30</v>
      </c>
      <c r="P8" s="28"/>
      <c r="Q8" s="28" t="s">
        <v>875</v>
      </c>
      <c r="R8" s="28" t="s">
        <v>876</v>
      </c>
      <c r="S8" s="36" t="s">
        <v>877</v>
      </c>
      <c r="T8" s="37"/>
      <c r="U8" s="28" t="s">
        <v>55</v>
      </c>
      <c r="V8" s="57"/>
      <c r="W8" s="67" t="s">
        <v>1554</v>
      </c>
      <c r="X8" s="67"/>
      <c r="Y8" s="68">
        <v>4</v>
      </c>
      <c r="Z8" s="62">
        <f t="shared" si="1"/>
        <v>9.4444444444444446</v>
      </c>
      <c r="AA8" s="24">
        <v>8</v>
      </c>
      <c r="AB8" s="24">
        <v>10</v>
      </c>
      <c r="AC8" s="24">
        <v>9</v>
      </c>
      <c r="AD8" s="21">
        <v>10</v>
      </c>
      <c r="AE8" s="21">
        <v>8</v>
      </c>
      <c r="AF8" s="21">
        <v>10</v>
      </c>
      <c r="AG8" s="22">
        <v>10</v>
      </c>
      <c r="AH8" s="22">
        <v>10</v>
      </c>
      <c r="AI8" s="22">
        <v>10</v>
      </c>
      <c r="AJ8" s="24" t="s">
        <v>1236</v>
      </c>
      <c r="AK8" s="25" t="s">
        <v>1555</v>
      </c>
      <c r="AM8" s="56">
        <f t="shared" si="2"/>
        <v>2013</v>
      </c>
    </row>
    <row r="9" spans="1:39" ht="24.9" customHeight="1" x14ac:dyDescent="0.2">
      <c r="A9" s="8">
        <f>IF(B9="","",_xlfn.AGGREGATE(3,3,$B$7:B9))</f>
        <v>3</v>
      </c>
      <c r="B9" s="34" t="s">
        <v>840</v>
      </c>
      <c r="C9" s="28" t="s">
        <v>1784</v>
      </c>
      <c r="D9" s="28" t="s">
        <v>1429</v>
      </c>
      <c r="E9" s="28" t="s">
        <v>1484</v>
      </c>
      <c r="F9" s="35" t="s">
        <v>842</v>
      </c>
      <c r="G9" s="28" t="s">
        <v>27</v>
      </c>
      <c r="H9" s="28" t="s">
        <v>28</v>
      </c>
      <c r="I9" s="28" t="s">
        <v>843</v>
      </c>
      <c r="J9" s="28" t="s">
        <v>1556</v>
      </c>
      <c r="K9" s="28" t="s">
        <v>29</v>
      </c>
      <c r="L9" s="28" t="s">
        <v>30</v>
      </c>
      <c r="M9" s="28" t="s">
        <v>1556</v>
      </c>
      <c r="N9" s="28" t="s">
        <v>29</v>
      </c>
      <c r="O9" s="28" t="s">
        <v>30</v>
      </c>
      <c r="P9" s="28"/>
      <c r="Q9" s="28" t="s">
        <v>844</v>
      </c>
      <c r="R9" s="28" t="s">
        <v>845</v>
      </c>
      <c r="S9" s="36" t="s">
        <v>846</v>
      </c>
      <c r="T9" s="37"/>
      <c r="U9" s="28" t="s">
        <v>55</v>
      </c>
      <c r="V9" s="57"/>
      <c r="W9" s="67"/>
      <c r="X9" s="67"/>
      <c r="Y9" s="68">
        <v>1</v>
      </c>
      <c r="Z9" s="62">
        <f t="shared" si="1"/>
        <v>6.1111111111111107</v>
      </c>
      <c r="AA9" s="24">
        <v>6</v>
      </c>
      <c r="AB9" s="24">
        <v>3</v>
      </c>
      <c r="AC9" s="24">
        <v>5</v>
      </c>
      <c r="AD9" s="21">
        <v>8</v>
      </c>
      <c r="AE9" s="21">
        <v>5</v>
      </c>
      <c r="AF9" s="21">
        <v>8</v>
      </c>
      <c r="AG9" s="22">
        <v>8</v>
      </c>
      <c r="AH9" s="22">
        <v>6</v>
      </c>
      <c r="AI9" s="22">
        <v>6</v>
      </c>
      <c r="AJ9" s="24"/>
      <c r="AK9" s="25"/>
      <c r="AM9" s="56">
        <f t="shared" si="2"/>
        <v>2013</v>
      </c>
    </row>
    <row r="10" spans="1:39" ht="24.9" customHeight="1" x14ac:dyDescent="0.2">
      <c r="A10" s="8">
        <f>IF(B10="","",_xlfn.AGGREGATE(3,3,$B$7:B10))</f>
        <v>4</v>
      </c>
      <c r="B10" s="34" t="s">
        <v>1123</v>
      </c>
      <c r="C10" s="28" t="s">
        <v>1785</v>
      </c>
      <c r="D10" s="28" t="s">
        <v>1340</v>
      </c>
      <c r="E10" s="28" t="s">
        <v>1484</v>
      </c>
      <c r="F10" s="35" t="s">
        <v>1125</v>
      </c>
      <c r="G10" s="28" t="s">
        <v>27</v>
      </c>
      <c r="H10" s="28" t="s">
        <v>28</v>
      </c>
      <c r="I10" s="28" t="s">
        <v>1559</v>
      </c>
      <c r="J10" s="28" t="s">
        <v>1558</v>
      </c>
      <c r="K10" s="28" t="s">
        <v>29</v>
      </c>
      <c r="L10" s="28" t="s">
        <v>30</v>
      </c>
      <c r="M10" s="28" t="s">
        <v>1558</v>
      </c>
      <c r="N10" s="28" t="s">
        <v>29</v>
      </c>
      <c r="O10" s="28" t="s">
        <v>30</v>
      </c>
      <c r="P10" s="28"/>
      <c r="Q10" s="28" t="s">
        <v>1126</v>
      </c>
      <c r="R10" s="28" t="s">
        <v>1560</v>
      </c>
      <c r="S10" s="36" t="s">
        <v>1127</v>
      </c>
      <c r="T10" s="37"/>
      <c r="U10" s="28" t="s">
        <v>48</v>
      </c>
      <c r="V10" s="57"/>
      <c r="W10" s="67"/>
      <c r="X10" s="67"/>
      <c r="Y10" s="68">
        <v>2</v>
      </c>
      <c r="Z10" s="62">
        <f t="shared" si="1"/>
        <v>8</v>
      </c>
      <c r="AA10" s="24">
        <v>9</v>
      </c>
      <c r="AB10" s="24">
        <v>8</v>
      </c>
      <c r="AC10" s="24">
        <v>7</v>
      </c>
      <c r="AD10" s="21">
        <v>8</v>
      </c>
      <c r="AE10" s="21">
        <v>8</v>
      </c>
      <c r="AF10" s="21">
        <v>6</v>
      </c>
      <c r="AG10" s="22">
        <v>9</v>
      </c>
      <c r="AH10" s="22">
        <v>8</v>
      </c>
      <c r="AI10" s="22">
        <v>9</v>
      </c>
      <c r="AJ10" s="24"/>
      <c r="AK10" s="25"/>
      <c r="AM10" s="56">
        <f t="shared" si="2"/>
        <v>2013</v>
      </c>
    </row>
    <row r="11" spans="1:39" ht="24.9" customHeight="1" x14ac:dyDescent="0.2">
      <c r="A11" s="8">
        <f>IF(B11="","",_xlfn.AGGREGATE(3,3,$B$7:B11))</f>
        <v>5</v>
      </c>
      <c r="B11" s="34" t="s">
        <v>203</v>
      </c>
      <c r="C11" s="28" t="s">
        <v>1786</v>
      </c>
      <c r="D11" s="28" t="s">
        <v>1333</v>
      </c>
      <c r="E11" s="28" t="s">
        <v>1484</v>
      </c>
      <c r="F11" s="35" t="s">
        <v>205</v>
      </c>
      <c r="G11" s="28" t="s">
        <v>27</v>
      </c>
      <c r="H11" s="28" t="s">
        <v>28</v>
      </c>
      <c r="I11" s="28" t="s">
        <v>1557</v>
      </c>
      <c r="J11" s="28" t="s">
        <v>206</v>
      </c>
      <c r="K11" s="28" t="s">
        <v>29</v>
      </c>
      <c r="L11" s="28" t="s">
        <v>30</v>
      </c>
      <c r="M11" s="28" t="s">
        <v>206</v>
      </c>
      <c r="N11" s="28" t="s">
        <v>29</v>
      </c>
      <c r="O11" s="28" t="s">
        <v>30</v>
      </c>
      <c r="P11" s="28"/>
      <c r="Q11" s="28" t="s">
        <v>207</v>
      </c>
      <c r="R11" s="28" t="s">
        <v>208</v>
      </c>
      <c r="S11" s="36" t="s">
        <v>209</v>
      </c>
      <c r="T11" s="37"/>
      <c r="U11" s="28" t="s">
        <v>34</v>
      </c>
      <c r="V11" s="57"/>
      <c r="W11" s="67"/>
      <c r="X11" s="67"/>
      <c r="Y11" s="68">
        <v>5</v>
      </c>
      <c r="Z11" s="62">
        <f t="shared" si="1"/>
        <v>9.3333333333333339</v>
      </c>
      <c r="AA11" s="24">
        <v>9</v>
      </c>
      <c r="AB11" s="24">
        <v>10</v>
      </c>
      <c r="AC11" s="24">
        <v>9</v>
      </c>
      <c r="AD11" s="52">
        <v>9</v>
      </c>
      <c r="AE11" s="21">
        <v>9</v>
      </c>
      <c r="AF11" s="52">
        <v>9</v>
      </c>
      <c r="AG11" s="22">
        <v>9</v>
      </c>
      <c r="AH11" s="53">
        <v>10</v>
      </c>
      <c r="AI11" s="22">
        <v>10</v>
      </c>
      <c r="AJ11" s="24" t="s">
        <v>1236</v>
      </c>
      <c r="AK11" s="25"/>
      <c r="AM11" s="56">
        <f t="shared" si="2"/>
        <v>2013</v>
      </c>
    </row>
    <row r="12" spans="1:39" ht="24.9" customHeight="1" x14ac:dyDescent="0.2">
      <c r="A12" s="8">
        <f>IF(B12="","",_xlfn.AGGREGATE(3,3,$B$7:B12))</f>
        <v>6</v>
      </c>
      <c r="B12" s="34" t="s">
        <v>900</v>
      </c>
      <c r="C12" s="28" t="s">
        <v>1786</v>
      </c>
      <c r="D12" s="28" t="s">
        <v>1333</v>
      </c>
      <c r="E12" s="28" t="s">
        <v>1484</v>
      </c>
      <c r="F12" s="35" t="s">
        <v>901</v>
      </c>
      <c r="G12" s="28" t="s">
        <v>27</v>
      </c>
      <c r="H12" s="28" t="s">
        <v>28</v>
      </c>
      <c r="I12" s="28" t="s">
        <v>1550</v>
      </c>
      <c r="J12" s="28" t="s">
        <v>1561</v>
      </c>
      <c r="K12" s="28" t="s">
        <v>29</v>
      </c>
      <c r="L12" s="28" t="s">
        <v>30</v>
      </c>
      <c r="M12" s="28" t="s">
        <v>1561</v>
      </c>
      <c r="N12" s="28" t="s">
        <v>29</v>
      </c>
      <c r="O12" s="28" t="s">
        <v>30</v>
      </c>
      <c r="P12" s="28"/>
      <c r="Q12" s="28" t="s">
        <v>902</v>
      </c>
      <c r="R12" s="28" t="s">
        <v>903</v>
      </c>
      <c r="S12" s="36" t="s">
        <v>904</v>
      </c>
      <c r="T12" s="37"/>
      <c r="U12" s="28" t="s">
        <v>55</v>
      </c>
      <c r="V12" s="57"/>
      <c r="W12" s="67"/>
      <c r="X12" s="67"/>
      <c r="Y12" s="68">
        <v>5</v>
      </c>
      <c r="Z12" s="62">
        <f t="shared" si="1"/>
        <v>9.2222222222222214</v>
      </c>
      <c r="AA12" s="24">
        <v>9</v>
      </c>
      <c r="AB12" s="24">
        <v>10</v>
      </c>
      <c r="AC12" s="24">
        <v>9</v>
      </c>
      <c r="AD12" s="52">
        <v>10</v>
      </c>
      <c r="AE12" s="21">
        <v>9</v>
      </c>
      <c r="AF12" s="52">
        <v>8</v>
      </c>
      <c r="AG12" s="22">
        <v>9</v>
      </c>
      <c r="AH12" s="53">
        <v>9</v>
      </c>
      <c r="AI12" s="22">
        <v>10</v>
      </c>
      <c r="AJ12" s="24" t="s">
        <v>1236</v>
      </c>
      <c r="AK12" s="25"/>
      <c r="AM12" s="56">
        <f t="shared" si="2"/>
        <v>2013</v>
      </c>
    </row>
    <row r="13" spans="1:39" ht="24.9" customHeight="1" x14ac:dyDescent="0.2">
      <c r="A13" s="8">
        <f>IF(B13="","",_xlfn.AGGREGATE(3,3,$B$7:B13))</f>
        <v>7</v>
      </c>
      <c r="B13" s="34" t="s">
        <v>273</v>
      </c>
      <c r="C13" s="28" t="s">
        <v>1787</v>
      </c>
      <c r="D13" s="28" t="s">
        <v>1344</v>
      </c>
      <c r="E13" s="28" t="s">
        <v>1484</v>
      </c>
      <c r="F13" s="35" t="s">
        <v>275</v>
      </c>
      <c r="G13" s="28" t="s">
        <v>27</v>
      </c>
      <c r="H13" s="28" t="s">
        <v>28</v>
      </c>
      <c r="I13" s="28" t="s">
        <v>1557</v>
      </c>
      <c r="J13" s="28" t="s">
        <v>1562</v>
      </c>
      <c r="K13" s="28" t="s">
        <v>29</v>
      </c>
      <c r="L13" s="28" t="s">
        <v>30</v>
      </c>
      <c r="M13" s="28" t="s">
        <v>1562</v>
      </c>
      <c r="N13" s="28" t="s">
        <v>29</v>
      </c>
      <c r="O13" s="28" t="s">
        <v>30</v>
      </c>
      <c r="P13" s="28"/>
      <c r="Q13" s="28" t="s">
        <v>276</v>
      </c>
      <c r="R13" s="28" t="s">
        <v>277</v>
      </c>
      <c r="S13" s="36" t="s">
        <v>278</v>
      </c>
      <c r="T13" s="37"/>
      <c r="U13" s="28" t="s">
        <v>55</v>
      </c>
      <c r="V13" s="57"/>
      <c r="W13" s="67"/>
      <c r="X13" s="67"/>
      <c r="Y13" s="68">
        <v>3</v>
      </c>
      <c r="Z13" s="62">
        <f t="shared" si="1"/>
        <v>9.6666666666666661</v>
      </c>
      <c r="AA13" s="24">
        <v>10</v>
      </c>
      <c r="AB13" s="24">
        <v>10</v>
      </c>
      <c r="AC13" s="24">
        <v>9</v>
      </c>
      <c r="AD13" s="21">
        <v>10</v>
      </c>
      <c r="AE13" s="21">
        <v>9</v>
      </c>
      <c r="AF13" s="21">
        <v>10</v>
      </c>
      <c r="AG13" s="22">
        <v>9</v>
      </c>
      <c r="AH13" s="22">
        <v>10</v>
      </c>
      <c r="AI13" s="22">
        <v>10</v>
      </c>
      <c r="AJ13" s="24" t="s">
        <v>1236</v>
      </c>
      <c r="AK13" s="25" t="s">
        <v>1563</v>
      </c>
      <c r="AM13" s="56">
        <f t="shared" si="2"/>
        <v>2013</v>
      </c>
    </row>
    <row r="14" spans="1:39" ht="24.9" customHeight="1" x14ac:dyDescent="0.2">
      <c r="A14" s="8">
        <f>IF(B14="","",_xlfn.AGGREGATE(3,3,$B$7:B14))</f>
        <v>8</v>
      </c>
      <c r="B14" s="34" t="s">
        <v>481</v>
      </c>
      <c r="C14" s="28" t="s">
        <v>1788</v>
      </c>
      <c r="D14" s="28" t="s">
        <v>1376</v>
      </c>
      <c r="E14" s="28" t="s">
        <v>1484</v>
      </c>
      <c r="F14" s="35" t="s">
        <v>483</v>
      </c>
      <c r="G14" s="28" t="s">
        <v>27</v>
      </c>
      <c r="H14" s="28" t="s">
        <v>28</v>
      </c>
      <c r="I14" s="28" t="s">
        <v>1559</v>
      </c>
      <c r="J14" s="28" t="s">
        <v>364</v>
      </c>
      <c r="K14" s="28" t="s">
        <v>29</v>
      </c>
      <c r="L14" s="28" t="s">
        <v>30</v>
      </c>
      <c r="M14" s="28" t="s">
        <v>364</v>
      </c>
      <c r="N14" s="28" t="s">
        <v>29</v>
      </c>
      <c r="O14" s="28" t="s">
        <v>30</v>
      </c>
      <c r="P14" s="28"/>
      <c r="Q14" s="28" t="s">
        <v>484</v>
      </c>
      <c r="R14" s="28" t="s">
        <v>485</v>
      </c>
      <c r="S14" s="36" t="s">
        <v>486</v>
      </c>
      <c r="T14" s="37"/>
      <c r="U14" s="28" t="s">
        <v>192</v>
      </c>
      <c r="V14" s="57"/>
      <c r="W14" s="67"/>
      <c r="X14" s="67" t="s">
        <v>1990</v>
      </c>
      <c r="Y14" s="68">
        <v>4</v>
      </c>
      <c r="Z14" s="62">
        <f t="shared" si="1"/>
        <v>9.3333333333333339</v>
      </c>
      <c r="AA14" s="24">
        <v>9</v>
      </c>
      <c r="AB14" s="24">
        <v>9</v>
      </c>
      <c r="AC14" s="24">
        <v>10</v>
      </c>
      <c r="AD14" s="21">
        <v>9</v>
      </c>
      <c r="AE14" s="21">
        <v>9</v>
      </c>
      <c r="AF14" s="21">
        <v>10</v>
      </c>
      <c r="AG14" s="22">
        <v>9</v>
      </c>
      <c r="AH14" s="22">
        <v>9</v>
      </c>
      <c r="AI14" s="22">
        <v>10</v>
      </c>
      <c r="AJ14" s="24" t="s">
        <v>1236</v>
      </c>
      <c r="AK14" s="25" t="s">
        <v>1564</v>
      </c>
      <c r="AM14" s="56">
        <f t="shared" si="2"/>
        <v>2013</v>
      </c>
    </row>
    <row r="15" spans="1:39" ht="24.9" customHeight="1" x14ac:dyDescent="0.2">
      <c r="A15" s="8">
        <f>IF(B15="","",_xlfn.AGGREGATE(3,3,$B$7:B15))</f>
        <v>9</v>
      </c>
      <c r="B15" s="34" t="s">
        <v>361</v>
      </c>
      <c r="C15" s="28" t="s">
        <v>1789</v>
      </c>
      <c r="D15" s="28" t="s">
        <v>1358</v>
      </c>
      <c r="E15" s="28" t="s">
        <v>1484</v>
      </c>
      <c r="F15" s="35" t="s">
        <v>363</v>
      </c>
      <c r="G15" s="28" t="s">
        <v>27</v>
      </c>
      <c r="H15" s="28" t="s">
        <v>28</v>
      </c>
      <c r="I15" s="28" t="s">
        <v>1550</v>
      </c>
      <c r="J15" s="28" t="s">
        <v>364</v>
      </c>
      <c r="K15" s="28" t="s">
        <v>29</v>
      </c>
      <c r="L15" s="28" t="s">
        <v>30</v>
      </c>
      <c r="M15" s="28" t="s">
        <v>364</v>
      </c>
      <c r="N15" s="28" t="s">
        <v>29</v>
      </c>
      <c r="O15" s="28" t="s">
        <v>30</v>
      </c>
      <c r="P15" s="28"/>
      <c r="Q15" s="28" t="s">
        <v>365</v>
      </c>
      <c r="R15" s="28" t="s">
        <v>1565</v>
      </c>
      <c r="S15" s="36" t="s">
        <v>366</v>
      </c>
      <c r="T15" s="37"/>
      <c r="U15" s="28" t="s">
        <v>55</v>
      </c>
      <c r="V15" s="57"/>
      <c r="W15" s="67"/>
      <c r="X15" s="67"/>
      <c r="Y15" s="68">
        <v>3</v>
      </c>
      <c r="Z15" s="62">
        <f t="shared" si="1"/>
        <v>9.7777777777777786</v>
      </c>
      <c r="AA15" s="24">
        <v>10</v>
      </c>
      <c r="AB15" s="24">
        <v>10</v>
      </c>
      <c r="AC15" s="24">
        <v>9</v>
      </c>
      <c r="AD15" s="21">
        <v>10</v>
      </c>
      <c r="AE15" s="21">
        <v>9</v>
      </c>
      <c r="AF15" s="21">
        <v>10</v>
      </c>
      <c r="AG15" s="22">
        <v>10</v>
      </c>
      <c r="AH15" s="22">
        <v>10</v>
      </c>
      <c r="AI15" s="22">
        <v>10</v>
      </c>
      <c r="AJ15" s="24" t="s">
        <v>1236</v>
      </c>
      <c r="AK15" s="25" t="s">
        <v>1251</v>
      </c>
      <c r="AM15" s="56">
        <f t="shared" si="2"/>
        <v>2013</v>
      </c>
    </row>
    <row r="16" spans="1:39" ht="24.9" customHeight="1" x14ac:dyDescent="0.2">
      <c r="A16" s="8">
        <f>IF(B16="","",_xlfn.AGGREGATE(3,3,$B$7:B16))</f>
        <v>10</v>
      </c>
      <c r="B16" s="34" t="s">
        <v>390</v>
      </c>
      <c r="C16" s="28" t="s">
        <v>1790</v>
      </c>
      <c r="D16" s="28" t="s">
        <v>1363</v>
      </c>
      <c r="E16" s="28" t="s">
        <v>1502</v>
      </c>
      <c r="F16" s="35" t="s">
        <v>392</v>
      </c>
      <c r="G16" s="28" t="s">
        <v>38</v>
      </c>
      <c r="H16" s="28" t="s">
        <v>28</v>
      </c>
      <c r="I16" s="28" t="s">
        <v>72</v>
      </c>
      <c r="J16" s="28" t="s">
        <v>393</v>
      </c>
      <c r="K16" s="28" t="s">
        <v>29</v>
      </c>
      <c r="L16" s="28" t="s">
        <v>30</v>
      </c>
      <c r="M16" s="28" t="s">
        <v>393</v>
      </c>
      <c r="N16" s="28" t="s">
        <v>29</v>
      </c>
      <c r="O16" s="28" t="s">
        <v>30</v>
      </c>
      <c r="P16" s="28"/>
      <c r="Q16" s="28" t="s">
        <v>394</v>
      </c>
      <c r="R16" s="28" t="s">
        <v>395</v>
      </c>
      <c r="S16" s="36" t="s">
        <v>396</v>
      </c>
      <c r="T16" s="37"/>
      <c r="U16" s="28" t="s">
        <v>55</v>
      </c>
      <c r="V16" s="57"/>
      <c r="W16" s="67"/>
      <c r="X16" s="67"/>
      <c r="Y16" s="68">
        <v>1</v>
      </c>
      <c r="Z16" s="62">
        <f t="shared" si="1"/>
        <v>8.1111111111111107</v>
      </c>
      <c r="AA16" s="24">
        <v>7</v>
      </c>
      <c r="AB16" s="24">
        <v>9</v>
      </c>
      <c r="AC16" s="24">
        <v>7</v>
      </c>
      <c r="AD16" s="21">
        <v>9</v>
      </c>
      <c r="AE16" s="21">
        <v>7</v>
      </c>
      <c r="AF16" s="21">
        <v>8</v>
      </c>
      <c r="AG16" s="22">
        <v>9</v>
      </c>
      <c r="AH16" s="22">
        <v>9</v>
      </c>
      <c r="AI16" s="22">
        <v>8</v>
      </c>
      <c r="AJ16" s="24"/>
      <c r="AK16" s="25"/>
      <c r="AM16" s="56">
        <f t="shared" si="2"/>
        <v>2013</v>
      </c>
    </row>
    <row r="17" spans="1:39" ht="24.9" customHeight="1" x14ac:dyDescent="0.2">
      <c r="A17" s="8">
        <f>IF(B17="","",_xlfn.AGGREGATE(3,3,$B$7:B17))</f>
        <v>11</v>
      </c>
      <c r="B17" s="34" t="s">
        <v>973</v>
      </c>
      <c r="C17" s="28" t="s">
        <v>1791</v>
      </c>
      <c r="D17" s="28" t="s">
        <v>1447</v>
      </c>
      <c r="E17" s="28" t="s">
        <v>1502</v>
      </c>
      <c r="F17" s="35" t="s">
        <v>37</v>
      </c>
      <c r="G17" s="28" t="s">
        <v>27</v>
      </c>
      <c r="H17" s="28" t="s">
        <v>28</v>
      </c>
      <c r="I17" s="28" t="s">
        <v>72</v>
      </c>
      <c r="J17" s="28" t="s">
        <v>850</v>
      </c>
      <c r="K17" s="28" t="s">
        <v>29</v>
      </c>
      <c r="L17" s="28" t="s">
        <v>30</v>
      </c>
      <c r="M17" s="28" t="s">
        <v>850</v>
      </c>
      <c r="N17" s="28" t="s">
        <v>29</v>
      </c>
      <c r="O17" s="28" t="s">
        <v>30</v>
      </c>
      <c r="P17" s="28"/>
      <c r="Q17" s="28" t="s">
        <v>975</v>
      </c>
      <c r="R17" s="28" t="s">
        <v>898</v>
      </c>
      <c r="S17" s="36" t="s">
        <v>976</v>
      </c>
      <c r="T17" s="37"/>
      <c r="U17" s="28" t="s">
        <v>55</v>
      </c>
      <c r="V17" s="57"/>
      <c r="W17" s="67"/>
      <c r="X17" s="67"/>
      <c r="Y17" s="68">
        <v>2</v>
      </c>
      <c r="Z17" s="62">
        <f t="shared" si="1"/>
        <v>7.2222222222222223</v>
      </c>
      <c r="AA17" s="24">
        <v>8</v>
      </c>
      <c r="AB17" s="24">
        <v>8</v>
      </c>
      <c r="AC17" s="24">
        <v>8</v>
      </c>
      <c r="AD17" s="21">
        <v>9</v>
      </c>
      <c r="AE17" s="21">
        <v>5</v>
      </c>
      <c r="AF17" s="21">
        <v>7</v>
      </c>
      <c r="AG17" s="22">
        <v>9</v>
      </c>
      <c r="AH17" s="22">
        <v>5</v>
      </c>
      <c r="AI17" s="22">
        <v>6</v>
      </c>
      <c r="AJ17" s="24"/>
      <c r="AK17" s="25"/>
      <c r="AM17" s="56">
        <f t="shared" si="2"/>
        <v>2013</v>
      </c>
    </row>
    <row r="18" spans="1:39" ht="24.9" customHeight="1" x14ac:dyDescent="0.2">
      <c r="A18" s="8">
        <f>IF(B18="","",_xlfn.AGGREGATE(3,3,$B$7:B18))</f>
        <v>12</v>
      </c>
      <c r="B18" s="34" t="s">
        <v>146</v>
      </c>
      <c r="C18" s="28" t="s">
        <v>1792</v>
      </c>
      <c r="D18" s="28" t="s">
        <v>1324</v>
      </c>
      <c r="E18" s="28" t="s">
        <v>1315</v>
      </c>
      <c r="F18" s="35" t="s">
        <v>148</v>
      </c>
      <c r="G18" s="28" t="s">
        <v>27</v>
      </c>
      <c r="H18" s="28" t="s">
        <v>28</v>
      </c>
      <c r="I18" s="28" t="s">
        <v>1557</v>
      </c>
      <c r="J18" s="28" t="s">
        <v>1566</v>
      </c>
      <c r="K18" s="28" t="s">
        <v>29</v>
      </c>
      <c r="L18" s="28" t="s">
        <v>30</v>
      </c>
      <c r="M18" s="28" t="s">
        <v>1566</v>
      </c>
      <c r="N18" s="28" t="s">
        <v>29</v>
      </c>
      <c r="O18" s="28" t="s">
        <v>30</v>
      </c>
      <c r="P18" s="28"/>
      <c r="Q18" s="28" t="s">
        <v>149</v>
      </c>
      <c r="R18" s="28" t="s">
        <v>150</v>
      </c>
      <c r="S18" s="36" t="s">
        <v>151</v>
      </c>
      <c r="T18" s="37"/>
      <c r="U18" s="28" t="s">
        <v>55</v>
      </c>
      <c r="V18" s="57"/>
      <c r="W18" s="67" t="s">
        <v>1625</v>
      </c>
      <c r="X18" s="67"/>
      <c r="Y18" s="68">
        <v>4</v>
      </c>
      <c r="Z18" s="62">
        <f t="shared" si="1"/>
        <v>9.8888888888888893</v>
      </c>
      <c r="AA18" s="24">
        <v>10</v>
      </c>
      <c r="AB18" s="24">
        <v>10</v>
      </c>
      <c r="AC18" s="24">
        <v>10</v>
      </c>
      <c r="AD18" s="21">
        <v>10</v>
      </c>
      <c r="AE18" s="21">
        <v>9</v>
      </c>
      <c r="AF18" s="21">
        <v>10</v>
      </c>
      <c r="AG18" s="22">
        <v>10</v>
      </c>
      <c r="AH18" s="22">
        <v>10</v>
      </c>
      <c r="AI18" s="22">
        <v>10</v>
      </c>
      <c r="AJ18" s="24" t="s">
        <v>1236</v>
      </c>
      <c r="AK18" s="25" t="s">
        <v>1241</v>
      </c>
      <c r="AM18" s="56">
        <f t="shared" si="2"/>
        <v>2013</v>
      </c>
    </row>
    <row r="19" spans="1:39" ht="24.9" customHeight="1" x14ac:dyDescent="0.2">
      <c r="A19" s="8">
        <f>IF(B19="","",_xlfn.AGGREGATE(3,3,$B$7:B19))</f>
        <v>13</v>
      </c>
      <c r="B19" s="34" t="s">
        <v>452</v>
      </c>
      <c r="C19" s="28" t="s">
        <v>1793</v>
      </c>
      <c r="D19" s="28" t="s">
        <v>1371</v>
      </c>
      <c r="E19" s="28" t="s">
        <v>1315</v>
      </c>
      <c r="F19" s="35" t="s">
        <v>454</v>
      </c>
      <c r="G19" s="28" t="s">
        <v>27</v>
      </c>
      <c r="H19" s="28" t="s">
        <v>28</v>
      </c>
      <c r="I19" s="28" t="s">
        <v>1557</v>
      </c>
      <c r="J19" s="28" t="s">
        <v>1561</v>
      </c>
      <c r="K19" s="28" t="s">
        <v>29</v>
      </c>
      <c r="L19" s="28" t="s">
        <v>30</v>
      </c>
      <c r="M19" s="28" t="s">
        <v>1561</v>
      </c>
      <c r="N19" s="28" t="s">
        <v>29</v>
      </c>
      <c r="O19" s="28" t="s">
        <v>30</v>
      </c>
      <c r="P19" s="28"/>
      <c r="Q19" s="28" t="s">
        <v>1286</v>
      </c>
      <c r="R19" s="28" t="s">
        <v>455</v>
      </c>
      <c r="S19" s="36" t="s">
        <v>456</v>
      </c>
      <c r="T19" s="37"/>
      <c r="U19" s="28" t="s">
        <v>55</v>
      </c>
      <c r="V19" s="57"/>
      <c r="W19" s="67"/>
      <c r="X19" s="67"/>
      <c r="Y19" s="68">
        <v>4</v>
      </c>
      <c r="Z19" s="62">
        <f t="shared" si="1"/>
        <v>9.3333333333333339</v>
      </c>
      <c r="AA19" s="24">
        <v>9</v>
      </c>
      <c r="AB19" s="24">
        <v>10</v>
      </c>
      <c r="AC19" s="24">
        <v>9</v>
      </c>
      <c r="AD19" s="21">
        <v>9</v>
      </c>
      <c r="AE19" s="21">
        <v>9</v>
      </c>
      <c r="AF19" s="21">
        <v>10</v>
      </c>
      <c r="AG19" s="22">
        <v>9</v>
      </c>
      <c r="AH19" s="22">
        <v>9</v>
      </c>
      <c r="AI19" s="22">
        <v>10</v>
      </c>
      <c r="AJ19" s="24" t="s">
        <v>1236</v>
      </c>
      <c r="AK19" s="25" t="s">
        <v>1256</v>
      </c>
      <c r="AM19" s="56">
        <f t="shared" si="2"/>
        <v>2013</v>
      </c>
    </row>
    <row r="20" spans="1:39" ht="24.9" customHeight="1" x14ac:dyDescent="0.2">
      <c r="A20" s="8">
        <f>IF(B20="","",_xlfn.AGGREGATE(3,3,$B$7:B20))</f>
        <v>14</v>
      </c>
      <c r="B20" s="34" t="s">
        <v>989</v>
      </c>
      <c r="C20" s="28" t="s">
        <v>1794</v>
      </c>
      <c r="D20" s="28" t="s">
        <v>1450</v>
      </c>
      <c r="E20" s="28" t="s">
        <v>1315</v>
      </c>
      <c r="F20" s="35" t="s">
        <v>991</v>
      </c>
      <c r="G20" s="28" t="s">
        <v>27</v>
      </c>
      <c r="H20" s="28" t="s">
        <v>28</v>
      </c>
      <c r="I20" s="28" t="s">
        <v>1550</v>
      </c>
      <c r="J20" s="28" t="s">
        <v>659</v>
      </c>
      <c r="K20" s="28" t="s">
        <v>29</v>
      </c>
      <c r="L20" s="28" t="s">
        <v>30</v>
      </c>
      <c r="M20" s="28" t="s">
        <v>659</v>
      </c>
      <c r="N20" s="28" t="s">
        <v>29</v>
      </c>
      <c r="O20" s="28" t="s">
        <v>30</v>
      </c>
      <c r="P20" s="28"/>
      <c r="Q20" s="28" t="s">
        <v>992</v>
      </c>
      <c r="R20" s="28" t="s">
        <v>1567</v>
      </c>
      <c r="S20" s="36" t="s">
        <v>993</v>
      </c>
      <c r="T20" s="37"/>
      <c r="U20" s="28" t="s">
        <v>55</v>
      </c>
      <c r="V20" s="57"/>
      <c r="W20" s="67"/>
      <c r="X20" s="67"/>
      <c r="Y20" s="68">
        <v>2</v>
      </c>
      <c r="Z20" s="62">
        <f t="shared" si="1"/>
        <v>6.1111111111111107</v>
      </c>
      <c r="AA20" s="24">
        <v>4</v>
      </c>
      <c r="AB20" s="24">
        <v>8</v>
      </c>
      <c r="AC20" s="24">
        <v>6</v>
      </c>
      <c r="AD20" s="21">
        <v>5</v>
      </c>
      <c r="AE20" s="21">
        <v>6</v>
      </c>
      <c r="AF20" s="21">
        <v>7</v>
      </c>
      <c r="AG20" s="22">
        <v>6</v>
      </c>
      <c r="AH20" s="22">
        <v>7</v>
      </c>
      <c r="AI20" s="22">
        <v>6</v>
      </c>
      <c r="AJ20" s="24"/>
      <c r="AK20" s="25"/>
      <c r="AM20" s="56">
        <f t="shared" si="2"/>
        <v>2013</v>
      </c>
    </row>
    <row r="21" spans="1:39" ht="24.9" customHeight="1" x14ac:dyDescent="0.2">
      <c r="A21" s="8">
        <f>IF(B21="","",_xlfn.AGGREGATE(3,3,$B$7:B21))</f>
        <v>15</v>
      </c>
      <c r="B21" s="34" t="s">
        <v>216</v>
      </c>
      <c r="C21" s="28" t="s">
        <v>1795</v>
      </c>
      <c r="D21" s="28" t="s">
        <v>1335</v>
      </c>
      <c r="E21" s="28" t="s">
        <v>1315</v>
      </c>
      <c r="F21" s="35" t="s">
        <v>218</v>
      </c>
      <c r="G21" s="28" t="s">
        <v>27</v>
      </c>
      <c r="H21" s="28" t="s">
        <v>28</v>
      </c>
      <c r="I21" s="28" t="s">
        <v>1559</v>
      </c>
      <c r="J21" s="28" t="s">
        <v>219</v>
      </c>
      <c r="K21" s="28" t="s">
        <v>29</v>
      </c>
      <c r="L21" s="28" t="s">
        <v>30</v>
      </c>
      <c r="M21" s="28" t="s">
        <v>219</v>
      </c>
      <c r="N21" s="28" t="s">
        <v>29</v>
      </c>
      <c r="O21" s="28" t="s">
        <v>30</v>
      </c>
      <c r="P21" s="28"/>
      <c r="Q21" s="28" t="s">
        <v>220</v>
      </c>
      <c r="R21" s="28" t="s">
        <v>221</v>
      </c>
      <c r="S21" s="36" t="s">
        <v>222</v>
      </c>
      <c r="T21" s="37"/>
      <c r="U21" s="28" t="s">
        <v>34</v>
      </c>
      <c r="V21" s="57"/>
      <c r="W21" s="67" t="s">
        <v>1568</v>
      </c>
      <c r="X21" s="67"/>
      <c r="Y21" s="68">
        <v>2</v>
      </c>
      <c r="Z21" s="62">
        <f t="shared" si="1"/>
        <v>7.666666666666667</v>
      </c>
      <c r="AA21" s="24">
        <v>7</v>
      </c>
      <c r="AB21" s="24">
        <v>6</v>
      </c>
      <c r="AC21" s="24">
        <v>6</v>
      </c>
      <c r="AD21" s="21">
        <v>8</v>
      </c>
      <c r="AE21" s="21">
        <v>8</v>
      </c>
      <c r="AF21" s="21">
        <v>8</v>
      </c>
      <c r="AG21" s="22">
        <v>9</v>
      </c>
      <c r="AH21" s="22">
        <v>9</v>
      </c>
      <c r="AI21" s="22">
        <v>8</v>
      </c>
      <c r="AJ21" s="24"/>
      <c r="AK21" s="25"/>
      <c r="AM21" s="56">
        <f t="shared" si="2"/>
        <v>2013</v>
      </c>
    </row>
    <row r="22" spans="1:39" ht="24.9" customHeight="1" x14ac:dyDescent="0.2">
      <c r="A22" s="8">
        <f>IF(B22="","",_xlfn.AGGREGATE(3,3,$B$7:B22))</f>
        <v>16</v>
      </c>
      <c r="B22" s="34" t="s">
        <v>93</v>
      </c>
      <c r="C22" s="28" t="s">
        <v>1796</v>
      </c>
      <c r="D22" s="28" t="s">
        <v>1300</v>
      </c>
      <c r="E22" s="28" t="s">
        <v>1315</v>
      </c>
      <c r="F22" s="35" t="s">
        <v>95</v>
      </c>
      <c r="G22" s="28" t="s">
        <v>38</v>
      </c>
      <c r="H22" s="28" t="s">
        <v>28</v>
      </c>
      <c r="I22" s="28" t="s">
        <v>1550</v>
      </c>
      <c r="J22" s="28" t="s">
        <v>1569</v>
      </c>
      <c r="K22" s="28" t="s">
        <v>29</v>
      </c>
      <c r="L22" s="28" t="s">
        <v>30</v>
      </c>
      <c r="M22" s="28" t="s">
        <v>1569</v>
      </c>
      <c r="N22" s="28" t="s">
        <v>29</v>
      </c>
      <c r="O22" s="28" t="s">
        <v>30</v>
      </c>
      <c r="P22" s="28"/>
      <c r="Q22" s="28" t="s">
        <v>96</v>
      </c>
      <c r="R22" s="28" t="s">
        <v>97</v>
      </c>
      <c r="S22" s="36" t="s">
        <v>98</v>
      </c>
      <c r="T22" s="37"/>
      <c r="U22" s="28" t="s">
        <v>55</v>
      </c>
      <c r="V22" s="57"/>
      <c r="W22" s="67"/>
      <c r="X22" s="67"/>
      <c r="Y22" s="68">
        <v>1</v>
      </c>
      <c r="Z22" s="62">
        <f t="shared" si="1"/>
        <v>7.1111111111111107</v>
      </c>
      <c r="AA22" s="24">
        <v>6</v>
      </c>
      <c r="AB22" s="24">
        <v>7</v>
      </c>
      <c r="AC22" s="24">
        <v>7</v>
      </c>
      <c r="AD22" s="21">
        <v>7</v>
      </c>
      <c r="AE22" s="21">
        <v>6</v>
      </c>
      <c r="AF22" s="21">
        <v>8</v>
      </c>
      <c r="AG22" s="22">
        <v>7</v>
      </c>
      <c r="AH22" s="22">
        <v>9</v>
      </c>
      <c r="AI22" s="22">
        <v>7</v>
      </c>
      <c r="AJ22" s="24"/>
      <c r="AK22" s="25"/>
      <c r="AM22" s="56">
        <f t="shared" si="2"/>
        <v>2013</v>
      </c>
    </row>
    <row r="23" spans="1:39" ht="24.9" customHeight="1" x14ac:dyDescent="0.2">
      <c r="A23" s="8">
        <f>IF(B23="","",_xlfn.AGGREGATE(3,3,$B$7:B23))</f>
        <v>17</v>
      </c>
      <c r="B23" s="34" t="s">
        <v>249</v>
      </c>
      <c r="C23" s="28" t="s">
        <v>1797</v>
      </c>
      <c r="D23" s="28" t="s">
        <v>1340</v>
      </c>
      <c r="E23" s="28" t="s">
        <v>1315</v>
      </c>
      <c r="F23" s="35" t="s">
        <v>251</v>
      </c>
      <c r="G23" s="28" t="s">
        <v>27</v>
      </c>
      <c r="H23" s="28" t="s">
        <v>28</v>
      </c>
      <c r="I23" s="28" t="s">
        <v>1559</v>
      </c>
      <c r="J23" s="28" t="s">
        <v>252</v>
      </c>
      <c r="K23" s="28" t="s">
        <v>29</v>
      </c>
      <c r="L23" s="28" t="s">
        <v>30</v>
      </c>
      <c r="M23" s="28" t="s">
        <v>252</v>
      </c>
      <c r="N23" s="28" t="s">
        <v>29</v>
      </c>
      <c r="O23" s="28" t="s">
        <v>30</v>
      </c>
      <c r="P23" s="28"/>
      <c r="Q23" s="28" t="s">
        <v>1570</v>
      </c>
      <c r="R23" s="28" t="s">
        <v>253</v>
      </c>
      <c r="S23" s="36" t="s">
        <v>254</v>
      </c>
      <c r="T23" s="37"/>
      <c r="U23" s="28" t="s">
        <v>34</v>
      </c>
      <c r="V23" s="57"/>
      <c r="W23" s="67"/>
      <c r="X23" s="67"/>
      <c r="Y23" s="68">
        <v>5</v>
      </c>
      <c r="Z23" s="62">
        <f t="shared" si="1"/>
        <v>9.2222222222222214</v>
      </c>
      <c r="AA23" s="24">
        <v>10</v>
      </c>
      <c r="AB23" s="24">
        <v>9</v>
      </c>
      <c r="AC23" s="24">
        <v>9</v>
      </c>
      <c r="AD23" s="21">
        <v>9</v>
      </c>
      <c r="AE23" s="21">
        <v>9</v>
      </c>
      <c r="AF23" s="21">
        <v>9</v>
      </c>
      <c r="AG23" s="22">
        <v>9</v>
      </c>
      <c r="AH23" s="22">
        <v>10</v>
      </c>
      <c r="AI23" s="22">
        <v>9</v>
      </c>
      <c r="AJ23" s="24"/>
      <c r="AK23" s="25" t="s">
        <v>1571</v>
      </c>
      <c r="AM23" s="56">
        <f t="shared" si="2"/>
        <v>2013</v>
      </c>
    </row>
    <row r="24" spans="1:39" ht="24.9" customHeight="1" x14ac:dyDescent="0.2">
      <c r="A24" s="8">
        <f>IF(B24="","",_xlfn.AGGREGATE(3,3,$B$7:B24))</f>
        <v>18</v>
      </c>
      <c r="B24" s="34" t="s">
        <v>828</v>
      </c>
      <c r="C24" s="28" t="s">
        <v>1798</v>
      </c>
      <c r="D24" s="28" t="s">
        <v>1427</v>
      </c>
      <c r="E24" s="28" t="s">
        <v>1315</v>
      </c>
      <c r="F24" s="35" t="s">
        <v>830</v>
      </c>
      <c r="G24" s="28" t="s">
        <v>27</v>
      </c>
      <c r="H24" s="28" t="s">
        <v>28</v>
      </c>
      <c r="I24" s="28" t="s">
        <v>1572</v>
      </c>
      <c r="J24" s="28" t="s">
        <v>375</v>
      </c>
      <c r="K24" s="28" t="s">
        <v>29</v>
      </c>
      <c r="L24" s="28" t="s">
        <v>30</v>
      </c>
      <c r="M24" s="28" t="s">
        <v>375</v>
      </c>
      <c r="N24" s="28" t="s">
        <v>29</v>
      </c>
      <c r="O24" s="28" t="s">
        <v>30</v>
      </c>
      <c r="P24" s="28"/>
      <c r="Q24" s="28" t="s">
        <v>831</v>
      </c>
      <c r="R24" s="28" t="s">
        <v>832</v>
      </c>
      <c r="S24" s="36" t="s">
        <v>833</v>
      </c>
      <c r="T24" s="37"/>
      <c r="U24" s="28" t="s">
        <v>55</v>
      </c>
      <c r="V24" s="57"/>
      <c r="W24" s="67"/>
      <c r="X24" s="67"/>
      <c r="Y24" s="68">
        <v>4</v>
      </c>
      <c r="Z24" s="62">
        <f t="shared" si="1"/>
        <v>9.5555555555555554</v>
      </c>
      <c r="AA24" s="24">
        <v>10</v>
      </c>
      <c r="AB24" s="24">
        <v>10</v>
      </c>
      <c r="AC24" s="24">
        <v>9</v>
      </c>
      <c r="AD24" s="21">
        <v>10</v>
      </c>
      <c r="AE24" s="21">
        <v>9</v>
      </c>
      <c r="AF24" s="21">
        <v>10</v>
      </c>
      <c r="AG24" s="22">
        <v>9</v>
      </c>
      <c r="AH24" s="22">
        <v>10</v>
      </c>
      <c r="AI24" s="22">
        <v>9</v>
      </c>
      <c r="AJ24" s="24" t="s">
        <v>1236</v>
      </c>
      <c r="AK24" s="25"/>
      <c r="AM24" s="56">
        <f t="shared" si="2"/>
        <v>2013</v>
      </c>
    </row>
    <row r="25" spans="1:39" ht="24.9" customHeight="1" x14ac:dyDescent="0.2">
      <c r="A25" s="8">
        <f>IF(B25="","",_xlfn.AGGREGATE(3,3,$B$7:B25))</f>
        <v>19</v>
      </c>
      <c r="B25" s="34" t="s">
        <v>939</v>
      </c>
      <c r="C25" s="28" t="s">
        <v>1799</v>
      </c>
      <c r="D25" s="28" t="s">
        <v>1299</v>
      </c>
      <c r="E25" s="28" t="s">
        <v>1315</v>
      </c>
      <c r="F25" s="35" t="s">
        <v>26</v>
      </c>
      <c r="G25" s="28" t="s">
        <v>27</v>
      </c>
      <c r="H25" s="28" t="s">
        <v>28</v>
      </c>
      <c r="I25" s="28" t="s">
        <v>1550</v>
      </c>
      <c r="J25" s="28" t="s">
        <v>375</v>
      </c>
      <c r="K25" s="28" t="s">
        <v>29</v>
      </c>
      <c r="L25" s="28" t="s">
        <v>30</v>
      </c>
      <c r="M25" s="28" t="s">
        <v>375</v>
      </c>
      <c r="N25" s="28" t="s">
        <v>29</v>
      </c>
      <c r="O25" s="28" t="s">
        <v>30</v>
      </c>
      <c r="P25" s="28"/>
      <c r="Q25" s="28" t="s">
        <v>941</v>
      </c>
      <c r="R25" s="28" t="s">
        <v>1573</v>
      </c>
      <c r="S25" s="36" t="s">
        <v>942</v>
      </c>
      <c r="T25" s="37"/>
      <c r="U25" s="28" t="s">
        <v>55</v>
      </c>
      <c r="V25" s="57"/>
      <c r="W25" s="67"/>
      <c r="X25" s="67"/>
      <c r="Y25" s="68">
        <v>4</v>
      </c>
      <c r="Z25" s="62">
        <f t="shared" si="1"/>
        <v>9.4444444444444446</v>
      </c>
      <c r="AA25" s="24">
        <v>10</v>
      </c>
      <c r="AB25" s="24">
        <v>10</v>
      </c>
      <c r="AC25" s="24">
        <v>9</v>
      </c>
      <c r="AD25" s="21">
        <v>10</v>
      </c>
      <c r="AE25" s="21">
        <v>9</v>
      </c>
      <c r="AF25" s="21">
        <v>9</v>
      </c>
      <c r="AG25" s="22">
        <v>10</v>
      </c>
      <c r="AH25" s="22">
        <v>10</v>
      </c>
      <c r="AI25" s="22">
        <v>8</v>
      </c>
      <c r="AJ25" s="24"/>
      <c r="AK25" s="25"/>
      <c r="AM25" s="56">
        <f t="shared" si="2"/>
        <v>2013</v>
      </c>
    </row>
    <row r="26" spans="1:39" ht="24.9" customHeight="1" x14ac:dyDescent="0.2">
      <c r="A26" s="8">
        <f>IF(B26="","",_xlfn.AGGREGATE(3,3,$B$7:B26))</f>
        <v>20</v>
      </c>
      <c r="B26" s="34" t="s">
        <v>457</v>
      </c>
      <c r="C26" s="28" t="s">
        <v>1800</v>
      </c>
      <c r="D26" s="28" t="s">
        <v>1372</v>
      </c>
      <c r="E26" s="28" t="s">
        <v>1315</v>
      </c>
      <c r="F26" s="35" t="s">
        <v>459</v>
      </c>
      <c r="G26" s="28" t="s">
        <v>27</v>
      </c>
      <c r="H26" s="28" t="s">
        <v>28</v>
      </c>
      <c r="I26" s="28" t="s">
        <v>615</v>
      </c>
      <c r="J26" s="28" t="s">
        <v>1574</v>
      </c>
      <c r="K26" s="28" t="s">
        <v>29</v>
      </c>
      <c r="L26" s="28" t="s">
        <v>30</v>
      </c>
      <c r="M26" s="28" t="s">
        <v>1574</v>
      </c>
      <c r="N26" s="28" t="s">
        <v>29</v>
      </c>
      <c r="O26" s="28" t="s">
        <v>30</v>
      </c>
      <c r="P26" s="28"/>
      <c r="Q26" s="28" t="s">
        <v>460</v>
      </c>
      <c r="R26" s="28" t="s">
        <v>461</v>
      </c>
      <c r="S26" s="36" t="s">
        <v>462</v>
      </c>
      <c r="T26" s="37"/>
      <c r="U26" s="28" t="s">
        <v>55</v>
      </c>
      <c r="V26" s="57"/>
      <c r="W26" s="67"/>
      <c r="X26" s="67"/>
      <c r="Y26" s="68">
        <v>1</v>
      </c>
      <c r="Z26" s="62">
        <f t="shared" si="1"/>
        <v>7.5555555555555554</v>
      </c>
      <c r="AA26" s="24">
        <v>9</v>
      </c>
      <c r="AB26" s="24">
        <v>8</v>
      </c>
      <c r="AC26" s="24">
        <v>6</v>
      </c>
      <c r="AD26" s="21">
        <v>10</v>
      </c>
      <c r="AE26" s="21">
        <v>7</v>
      </c>
      <c r="AF26" s="21">
        <v>8</v>
      </c>
      <c r="AG26" s="22">
        <v>7</v>
      </c>
      <c r="AH26" s="22">
        <v>6</v>
      </c>
      <c r="AI26" s="22">
        <v>7</v>
      </c>
      <c r="AJ26" s="24"/>
      <c r="AK26" s="25"/>
      <c r="AM26" s="56">
        <f t="shared" si="2"/>
        <v>2013</v>
      </c>
    </row>
    <row r="27" spans="1:39" ht="24.9" customHeight="1" x14ac:dyDescent="0.2">
      <c r="A27" s="8">
        <f>IF(B27="","",_xlfn.AGGREGATE(3,3,$B$7:B27))</f>
        <v>21</v>
      </c>
      <c r="B27" s="34" t="s">
        <v>1143</v>
      </c>
      <c r="C27" s="28" t="s">
        <v>1801</v>
      </c>
      <c r="D27" s="28" t="s">
        <v>1471</v>
      </c>
      <c r="E27" s="28" t="s">
        <v>1315</v>
      </c>
      <c r="F27" s="35" t="s">
        <v>1145</v>
      </c>
      <c r="G27" s="28" t="s">
        <v>38</v>
      </c>
      <c r="H27" s="28" t="s">
        <v>28</v>
      </c>
      <c r="I27" s="28" t="s">
        <v>1550</v>
      </c>
      <c r="J27" s="28" t="s">
        <v>1561</v>
      </c>
      <c r="K27" s="28" t="s">
        <v>29</v>
      </c>
      <c r="L27" s="28" t="s">
        <v>30</v>
      </c>
      <c r="M27" s="28" t="s">
        <v>1561</v>
      </c>
      <c r="N27" s="28" t="s">
        <v>29</v>
      </c>
      <c r="O27" s="28" t="s">
        <v>30</v>
      </c>
      <c r="P27" s="28"/>
      <c r="Q27" s="28" t="s">
        <v>1146</v>
      </c>
      <c r="R27" s="28" t="s">
        <v>1147</v>
      </c>
      <c r="S27" s="36" t="s">
        <v>1148</v>
      </c>
      <c r="T27" s="37"/>
      <c r="U27" s="28" t="s">
        <v>55</v>
      </c>
      <c r="V27" s="57"/>
      <c r="W27" s="67"/>
      <c r="X27" s="67"/>
      <c r="Y27" s="68">
        <v>1</v>
      </c>
      <c r="Z27" s="62">
        <f t="shared" si="1"/>
        <v>8.2222222222222214</v>
      </c>
      <c r="AA27" s="24">
        <v>8</v>
      </c>
      <c r="AB27" s="24">
        <v>9</v>
      </c>
      <c r="AC27" s="24">
        <v>7</v>
      </c>
      <c r="AD27" s="21">
        <v>10</v>
      </c>
      <c r="AE27" s="21">
        <v>7</v>
      </c>
      <c r="AF27" s="21">
        <v>8</v>
      </c>
      <c r="AG27" s="22">
        <v>9</v>
      </c>
      <c r="AH27" s="22">
        <v>9</v>
      </c>
      <c r="AI27" s="22">
        <v>7</v>
      </c>
      <c r="AJ27" s="24"/>
      <c r="AK27" s="25"/>
      <c r="AM27" s="56">
        <f t="shared" si="2"/>
        <v>2013</v>
      </c>
    </row>
    <row r="28" spans="1:39" ht="24.9" customHeight="1" x14ac:dyDescent="0.2">
      <c r="A28" s="8">
        <f>IF(B28="","",_xlfn.AGGREGATE(3,3,$B$7:B28))</f>
        <v>22</v>
      </c>
      <c r="B28" s="34" t="s">
        <v>1051</v>
      </c>
      <c r="C28" s="28" t="s">
        <v>1802</v>
      </c>
      <c r="D28" s="28" t="s">
        <v>1458</v>
      </c>
      <c r="E28" s="28" t="s">
        <v>1315</v>
      </c>
      <c r="F28" s="35" t="s">
        <v>595</v>
      </c>
      <c r="G28" s="28" t="s">
        <v>27</v>
      </c>
      <c r="H28" s="28" t="s">
        <v>28</v>
      </c>
      <c r="I28" s="28" t="s">
        <v>1550</v>
      </c>
      <c r="J28" s="28" t="s">
        <v>1575</v>
      </c>
      <c r="K28" s="28" t="s">
        <v>29</v>
      </c>
      <c r="L28" s="28" t="s">
        <v>30</v>
      </c>
      <c r="M28" s="28" t="s">
        <v>1575</v>
      </c>
      <c r="N28" s="28" t="s">
        <v>29</v>
      </c>
      <c r="O28" s="28" t="s">
        <v>30</v>
      </c>
      <c r="P28" s="28"/>
      <c r="Q28" s="28" t="s">
        <v>1053</v>
      </c>
      <c r="R28" s="28" t="s">
        <v>1054</v>
      </c>
      <c r="S28" s="36" t="s">
        <v>1055</v>
      </c>
      <c r="T28" s="37"/>
      <c r="U28" s="28" t="s">
        <v>55</v>
      </c>
      <c r="V28" s="57"/>
      <c r="W28" s="67"/>
      <c r="X28" s="67"/>
      <c r="Y28" s="68">
        <v>1</v>
      </c>
      <c r="Z28" s="62">
        <f t="shared" si="1"/>
        <v>8.4444444444444446</v>
      </c>
      <c r="AA28" s="24">
        <v>10</v>
      </c>
      <c r="AB28" s="24">
        <v>10</v>
      </c>
      <c r="AC28" s="24">
        <v>8</v>
      </c>
      <c r="AD28" s="21">
        <v>9</v>
      </c>
      <c r="AE28" s="21">
        <v>5</v>
      </c>
      <c r="AF28" s="21">
        <v>8</v>
      </c>
      <c r="AG28" s="22">
        <v>9</v>
      </c>
      <c r="AH28" s="22">
        <v>8</v>
      </c>
      <c r="AI28" s="22">
        <v>9</v>
      </c>
      <c r="AJ28" s="24"/>
      <c r="AK28" s="25"/>
      <c r="AM28" s="56">
        <f t="shared" si="2"/>
        <v>2013</v>
      </c>
    </row>
    <row r="29" spans="1:39" ht="24.9" customHeight="1" x14ac:dyDescent="0.2">
      <c r="A29" s="8">
        <f>IF(B29="","",_xlfn.AGGREGATE(3,3,$B$7:B29))</f>
        <v>23</v>
      </c>
      <c r="B29" s="34" t="s">
        <v>168</v>
      </c>
      <c r="C29" s="28" t="s">
        <v>1803</v>
      </c>
      <c r="D29" s="28" t="s">
        <v>1328</v>
      </c>
      <c r="E29" s="28" t="s">
        <v>1315</v>
      </c>
      <c r="F29" s="35" t="s">
        <v>170</v>
      </c>
      <c r="G29" s="28" t="s">
        <v>27</v>
      </c>
      <c r="H29" s="28" t="s">
        <v>28</v>
      </c>
      <c r="I29" s="28" t="s">
        <v>1559</v>
      </c>
      <c r="J29" s="28" t="s">
        <v>1576</v>
      </c>
      <c r="K29" s="28" t="s">
        <v>29</v>
      </c>
      <c r="L29" s="28" t="s">
        <v>30</v>
      </c>
      <c r="M29" s="28" t="s">
        <v>1576</v>
      </c>
      <c r="N29" s="28" t="s">
        <v>29</v>
      </c>
      <c r="O29" s="28" t="s">
        <v>30</v>
      </c>
      <c r="P29" s="28"/>
      <c r="Q29" s="28" t="s">
        <v>171</v>
      </c>
      <c r="R29" s="28" t="s">
        <v>172</v>
      </c>
      <c r="S29" s="36" t="s">
        <v>173</v>
      </c>
      <c r="T29" s="37"/>
      <c r="U29" s="28" t="s">
        <v>34</v>
      </c>
      <c r="V29" s="57"/>
      <c r="W29" s="67" t="s">
        <v>1626</v>
      </c>
      <c r="X29" s="67"/>
      <c r="Y29" s="68">
        <v>1</v>
      </c>
      <c r="Z29" s="62">
        <f t="shared" si="1"/>
        <v>8.5555555555555554</v>
      </c>
      <c r="AA29" s="24">
        <v>8</v>
      </c>
      <c r="AB29" s="24">
        <v>9</v>
      </c>
      <c r="AC29" s="24">
        <v>7</v>
      </c>
      <c r="AD29" s="21">
        <v>9</v>
      </c>
      <c r="AE29" s="21">
        <v>10</v>
      </c>
      <c r="AF29" s="21">
        <v>7</v>
      </c>
      <c r="AG29" s="22">
        <v>9</v>
      </c>
      <c r="AH29" s="22">
        <v>9</v>
      </c>
      <c r="AI29" s="22">
        <v>9</v>
      </c>
      <c r="AJ29" s="24"/>
      <c r="AK29" s="25"/>
      <c r="AM29" s="56">
        <f t="shared" si="2"/>
        <v>2013</v>
      </c>
    </row>
    <row r="30" spans="1:39" ht="24.9" customHeight="1" x14ac:dyDescent="0.2">
      <c r="A30" s="8">
        <f>IF(B30="","",_xlfn.AGGREGATE(3,3,$B$7:B30))</f>
        <v>24</v>
      </c>
      <c r="B30" s="34" t="s">
        <v>1062</v>
      </c>
      <c r="C30" s="28" t="s">
        <v>1804</v>
      </c>
      <c r="D30" s="28" t="s">
        <v>1460</v>
      </c>
      <c r="E30" s="28" t="s">
        <v>1315</v>
      </c>
      <c r="F30" s="35" t="s">
        <v>1064</v>
      </c>
      <c r="G30" s="28" t="s">
        <v>38</v>
      </c>
      <c r="H30" s="28" t="s">
        <v>28</v>
      </c>
      <c r="I30" s="28" t="s">
        <v>1578</v>
      </c>
      <c r="J30" s="28" t="s">
        <v>1765</v>
      </c>
      <c r="K30" s="28" t="s">
        <v>1766</v>
      </c>
      <c r="L30" s="28" t="s">
        <v>1767</v>
      </c>
      <c r="M30" s="28" t="s">
        <v>1577</v>
      </c>
      <c r="N30" s="28" t="s">
        <v>29</v>
      </c>
      <c r="O30" s="28" t="s">
        <v>30</v>
      </c>
      <c r="P30" s="28"/>
      <c r="Q30" s="28" t="s">
        <v>1065</v>
      </c>
      <c r="R30" s="28" t="s">
        <v>1579</v>
      </c>
      <c r="S30" s="36" t="s">
        <v>1067</v>
      </c>
      <c r="T30" s="37" t="s">
        <v>1583</v>
      </c>
      <c r="U30" s="28" t="s">
        <v>68</v>
      </c>
      <c r="V30" s="57"/>
      <c r="W30" s="67" t="s">
        <v>1580</v>
      </c>
      <c r="X30" s="67" t="s">
        <v>1989</v>
      </c>
      <c r="Y30" s="68">
        <v>1</v>
      </c>
      <c r="Z30" s="62">
        <f t="shared" si="1"/>
        <v>7.7777777777777777</v>
      </c>
      <c r="AA30" s="24">
        <v>7</v>
      </c>
      <c r="AB30" s="24">
        <v>9</v>
      </c>
      <c r="AC30" s="24">
        <v>8</v>
      </c>
      <c r="AD30" s="21">
        <v>9</v>
      </c>
      <c r="AE30" s="21">
        <v>10</v>
      </c>
      <c r="AF30" s="21">
        <v>7</v>
      </c>
      <c r="AG30" s="22">
        <v>8</v>
      </c>
      <c r="AH30" s="22">
        <v>7</v>
      </c>
      <c r="AI30" s="22">
        <v>5</v>
      </c>
      <c r="AJ30" s="24"/>
      <c r="AK30" s="25"/>
      <c r="AM30" s="56">
        <f t="shared" si="2"/>
        <v>2013</v>
      </c>
    </row>
    <row r="31" spans="1:39" ht="24.9" customHeight="1" x14ac:dyDescent="0.2">
      <c r="A31" s="8">
        <f>IF(B31="","",_xlfn.AGGREGATE(3,3,$B$7:B31))</f>
        <v>25</v>
      </c>
      <c r="B31" s="34" t="s">
        <v>663</v>
      </c>
      <c r="C31" s="28" t="s">
        <v>1805</v>
      </c>
      <c r="D31" s="28" t="s">
        <v>1403</v>
      </c>
      <c r="E31" s="28" t="s">
        <v>1315</v>
      </c>
      <c r="F31" s="35" t="s">
        <v>665</v>
      </c>
      <c r="G31" s="28" t="s">
        <v>38</v>
      </c>
      <c r="H31" s="28" t="s">
        <v>28</v>
      </c>
      <c r="I31" s="28" t="s">
        <v>666</v>
      </c>
      <c r="J31" s="28" t="s">
        <v>529</v>
      </c>
      <c r="K31" s="28" t="s">
        <v>29</v>
      </c>
      <c r="L31" s="28" t="s">
        <v>30</v>
      </c>
      <c r="M31" s="28" t="s">
        <v>667</v>
      </c>
      <c r="N31" s="28" t="s">
        <v>29</v>
      </c>
      <c r="O31" s="28" t="s">
        <v>30</v>
      </c>
      <c r="P31" s="28"/>
      <c r="Q31" s="28" t="s">
        <v>668</v>
      </c>
      <c r="R31" s="28" t="s">
        <v>669</v>
      </c>
      <c r="S31" s="36" t="s">
        <v>670</v>
      </c>
      <c r="T31" s="37"/>
      <c r="U31" s="28" t="s">
        <v>34</v>
      </c>
      <c r="V31" s="57"/>
      <c r="W31" s="67"/>
      <c r="X31" s="67"/>
      <c r="Y31" s="68">
        <v>1</v>
      </c>
      <c r="Z31" s="62">
        <f t="shared" si="1"/>
        <v>7.2222222222222223</v>
      </c>
      <c r="AA31" s="24">
        <v>8</v>
      </c>
      <c r="AB31" s="24">
        <v>9</v>
      </c>
      <c r="AC31" s="24">
        <v>6</v>
      </c>
      <c r="AD31" s="21">
        <v>7</v>
      </c>
      <c r="AE31" s="21">
        <v>8</v>
      </c>
      <c r="AF31" s="21">
        <v>5</v>
      </c>
      <c r="AG31" s="22">
        <v>8</v>
      </c>
      <c r="AH31" s="22">
        <v>7</v>
      </c>
      <c r="AI31" s="22">
        <v>7</v>
      </c>
      <c r="AJ31" s="24"/>
      <c r="AK31" s="25"/>
      <c r="AM31" s="56">
        <f t="shared" si="2"/>
        <v>2013</v>
      </c>
    </row>
    <row r="32" spans="1:39" ht="24.9" customHeight="1" x14ac:dyDescent="0.2">
      <c r="A32" s="8">
        <f>IF(B32="","",_xlfn.AGGREGATE(3,3,$B$7:B32))</f>
        <v>26</v>
      </c>
      <c r="B32" s="34" t="s">
        <v>516</v>
      </c>
      <c r="C32" s="28" t="s">
        <v>1806</v>
      </c>
      <c r="D32" s="28" t="s">
        <v>1380</v>
      </c>
      <c r="E32" s="28" t="s">
        <v>1512</v>
      </c>
      <c r="F32" s="35" t="s">
        <v>518</v>
      </c>
      <c r="G32" s="28" t="s">
        <v>38</v>
      </c>
      <c r="H32" s="28" t="s">
        <v>28</v>
      </c>
      <c r="I32" s="28" t="s">
        <v>1550</v>
      </c>
      <c r="J32" s="28" t="s">
        <v>519</v>
      </c>
      <c r="K32" s="28" t="s">
        <v>29</v>
      </c>
      <c r="L32" s="28" t="s">
        <v>30</v>
      </c>
      <c r="M32" s="28" t="s">
        <v>519</v>
      </c>
      <c r="N32" s="28" t="s">
        <v>29</v>
      </c>
      <c r="O32" s="28" t="s">
        <v>30</v>
      </c>
      <c r="P32" s="28"/>
      <c r="Q32" s="28" t="s">
        <v>1287</v>
      </c>
      <c r="R32" s="28" t="s">
        <v>520</v>
      </c>
      <c r="S32" s="36" t="s">
        <v>1581</v>
      </c>
      <c r="T32" s="37"/>
      <c r="U32" s="28" t="s">
        <v>48</v>
      </c>
      <c r="V32" s="57"/>
      <c r="W32" s="67"/>
      <c r="X32" s="67"/>
      <c r="Y32" s="68">
        <v>5</v>
      </c>
      <c r="Z32" s="62">
        <f t="shared" si="1"/>
        <v>8.8888888888888893</v>
      </c>
      <c r="AA32" s="24">
        <v>8</v>
      </c>
      <c r="AB32" s="24">
        <v>10</v>
      </c>
      <c r="AC32" s="24">
        <v>8</v>
      </c>
      <c r="AD32" s="21">
        <v>9</v>
      </c>
      <c r="AE32" s="21">
        <v>9</v>
      </c>
      <c r="AF32" s="21">
        <v>9</v>
      </c>
      <c r="AG32" s="22">
        <v>9</v>
      </c>
      <c r="AH32" s="22">
        <v>9</v>
      </c>
      <c r="AI32" s="22">
        <v>9</v>
      </c>
      <c r="AJ32" s="24"/>
      <c r="AK32" s="25"/>
      <c r="AM32" s="56">
        <f t="shared" si="2"/>
        <v>2013</v>
      </c>
    </row>
    <row r="33" spans="1:39" ht="24.9" customHeight="1" x14ac:dyDescent="0.2">
      <c r="A33" s="8">
        <f>IF(B33="","",_xlfn.AGGREGATE(3,3,$B$7:B33))</f>
        <v>27</v>
      </c>
      <c r="B33" s="34" t="s">
        <v>889</v>
      </c>
      <c r="C33" s="28" t="s">
        <v>1807</v>
      </c>
      <c r="D33" s="28" t="s">
        <v>1436</v>
      </c>
      <c r="E33" s="28" t="s">
        <v>1512</v>
      </c>
      <c r="F33" s="35" t="s">
        <v>784</v>
      </c>
      <c r="G33" s="28" t="s">
        <v>38</v>
      </c>
      <c r="H33" s="28" t="s">
        <v>28</v>
      </c>
      <c r="I33" s="28" t="s">
        <v>1559</v>
      </c>
      <c r="J33" s="28" t="s">
        <v>1582</v>
      </c>
      <c r="K33" s="28" t="s">
        <v>29</v>
      </c>
      <c r="L33" s="28" t="s">
        <v>30</v>
      </c>
      <c r="M33" s="28" t="s">
        <v>1582</v>
      </c>
      <c r="N33" s="28" t="s">
        <v>29</v>
      </c>
      <c r="O33" s="28" t="s">
        <v>30</v>
      </c>
      <c r="P33" s="28"/>
      <c r="Q33" s="28" t="s">
        <v>891</v>
      </c>
      <c r="R33" s="28" t="s">
        <v>892</v>
      </c>
      <c r="S33" s="36" t="s">
        <v>893</v>
      </c>
      <c r="T33" s="37"/>
      <c r="U33" s="28" t="s">
        <v>55</v>
      </c>
      <c r="V33" s="57"/>
      <c r="W33" s="67"/>
      <c r="X33" s="67"/>
      <c r="Y33" s="68">
        <v>5</v>
      </c>
      <c r="Z33" s="62">
        <f t="shared" si="1"/>
        <v>9.3333333333333339</v>
      </c>
      <c r="AA33" s="24">
        <v>9</v>
      </c>
      <c r="AB33" s="24">
        <v>10</v>
      </c>
      <c r="AC33" s="24">
        <v>9</v>
      </c>
      <c r="AD33" s="21">
        <v>10</v>
      </c>
      <c r="AE33" s="21">
        <v>8</v>
      </c>
      <c r="AF33" s="21">
        <v>9</v>
      </c>
      <c r="AG33" s="22">
        <v>10</v>
      </c>
      <c r="AH33" s="22">
        <v>9</v>
      </c>
      <c r="AI33" s="22">
        <v>10</v>
      </c>
      <c r="AJ33" s="24"/>
      <c r="AK33" s="25"/>
      <c r="AM33" s="56">
        <f t="shared" si="2"/>
        <v>2013</v>
      </c>
    </row>
    <row r="34" spans="1:39" ht="24.9" customHeight="1" x14ac:dyDescent="0.2">
      <c r="A34" s="8">
        <f>IF(B34="","",_xlfn.AGGREGATE(3,3,$B$7:B34))</f>
        <v>28</v>
      </c>
      <c r="B34" s="34" t="s">
        <v>1191</v>
      </c>
      <c r="C34" s="28" t="s">
        <v>1808</v>
      </c>
      <c r="D34" s="28" t="s">
        <v>1476</v>
      </c>
      <c r="E34" s="28" t="s">
        <v>1512</v>
      </c>
      <c r="F34" s="35" t="s">
        <v>991</v>
      </c>
      <c r="G34" s="28" t="s">
        <v>38</v>
      </c>
      <c r="H34" s="28" t="s">
        <v>28</v>
      </c>
      <c r="I34" s="28" t="s">
        <v>1559</v>
      </c>
      <c r="J34" s="28" t="s">
        <v>1098</v>
      </c>
      <c r="K34" s="28" t="s">
        <v>29</v>
      </c>
      <c r="L34" s="28" t="s">
        <v>30</v>
      </c>
      <c r="M34" s="28" t="s">
        <v>1098</v>
      </c>
      <c r="N34" s="28" t="s">
        <v>29</v>
      </c>
      <c r="O34" s="28" t="s">
        <v>30</v>
      </c>
      <c r="P34" s="28"/>
      <c r="Q34" s="28" t="s">
        <v>1194</v>
      </c>
      <c r="R34" s="28" t="s">
        <v>1195</v>
      </c>
      <c r="S34" s="36" t="s">
        <v>1196</v>
      </c>
      <c r="T34" s="37"/>
      <c r="U34" s="28" t="s">
        <v>48</v>
      </c>
      <c r="V34" s="57"/>
      <c r="W34" s="67"/>
      <c r="X34" s="67"/>
      <c r="Y34" s="68">
        <v>1</v>
      </c>
      <c r="Z34" s="62">
        <f t="shared" si="1"/>
        <v>6.8888888888888893</v>
      </c>
      <c r="AA34" s="24">
        <v>5</v>
      </c>
      <c r="AB34" s="24">
        <v>7</v>
      </c>
      <c r="AC34" s="24">
        <v>8</v>
      </c>
      <c r="AD34" s="21">
        <v>7</v>
      </c>
      <c r="AE34" s="21">
        <v>7</v>
      </c>
      <c r="AF34" s="21">
        <v>6</v>
      </c>
      <c r="AG34" s="22">
        <v>7</v>
      </c>
      <c r="AH34" s="22">
        <v>8</v>
      </c>
      <c r="AI34" s="22">
        <v>7</v>
      </c>
      <c r="AJ34" s="24"/>
      <c r="AK34" s="25"/>
      <c r="AM34" s="56">
        <f t="shared" si="2"/>
        <v>2013</v>
      </c>
    </row>
    <row r="35" spans="1:39" ht="24.9" customHeight="1" x14ac:dyDescent="0.2">
      <c r="A35" s="8">
        <f>IF(B35="","",_xlfn.AGGREGATE(3,3,$B$7:B35))</f>
        <v>29</v>
      </c>
      <c r="B35" s="34" t="s">
        <v>794</v>
      </c>
      <c r="C35" s="28" t="s">
        <v>1809</v>
      </c>
      <c r="D35" s="28" t="s">
        <v>1423</v>
      </c>
      <c r="E35" s="28" t="s">
        <v>1528</v>
      </c>
      <c r="F35" s="35" t="s">
        <v>796</v>
      </c>
      <c r="G35" s="28" t="s">
        <v>27</v>
      </c>
      <c r="H35" s="28" t="s">
        <v>28</v>
      </c>
      <c r="I35" s="28" t="s">
        <v>1584</v>
      </c>
      <c r="J35" s="28" t="s">
        <v>1598</v>
      </c>
      <c r="K35" s="28" t="s">
        <v>1597</v>
      </c>
      <c r="L35" s="28" t="s">
        <v>1599</v>
      </c>
      <c r="M35" s="28" t="s">
        <v>239</v>
      </c>
      <c r="N35" s="28" t="s">
        <v>29</v>
      </c>
      <c r="O35" s="28" t="s">
        <v>30</v>
      </c>
      <c r="P35" s="28"/>
      <c r="Q35" s="28" t="s">
        <v>797</v>
      </c>
      <c r="R35" s="28" t="s">
        <v>798</v>
      </c>
      <c r="S35" s="36" t="s">
        <v>799</v>
      </c>
      <c r="T35" s="37" t="s">
        <v>1583</v>
      </c>
      <c r="U35" s="28" t="s">
        <v>34</v>
      </c>
      <c r="V35" s="57"/>
      <c r="W35" s="67"/>
      <c r="X35" s="67"/>
      <c r="Y35" s="68"/>
      <c r="Z35" s="62">
        <f t="shared" si="1"/>
        <v>9</v>
      </c>
      <c r="AA35" s="24">
        <v>10</v>
      </c>
      <c r="AB35" s="24">
        <v>8</v>
      </c>
      <c r="AC35" s="24">
        <v>9</v>
      </c>
      <c r="AD35" s="21">
        <v>9</v>
      </c>
      <c r="AE35" s="21">
        <v>9</v>
      </c>
      <c r="AF35" s="21">
        <v>9</v>
      </c>
      <c r="AG35" s="22">
        <v>9</v>
      </c>
      <c r="AH35" s="22">
        <v>9</v>
      </c>
      <c r="AI35" s="22">
        <v>9</v>
      </c>
      <c r="AJ35" s="24"/>
      <c r="AK35" s="25"/>
      <c r="AM35" s="56">
        <f t="shared" si="2"/>
        <v>2013</v>
      </c>
    </row>
    <row r="36" spans="1:39" ht="24.9" customHeight="1" x14ac:dyDescent="0.2">
      <c r="A36" s="8">
        <f>IF(B36="","",_xlfn.AGGREGATE(3,3,$B$7:B36))</f>
        <v>30</v>
      </c>
      <c r="B36" s="34" t="s">
        <v>105</v>
      </c>
      <c r="C36" s="28" t="s">
        <v>1810</v>
      </c>
      <c r="D36" s="28" t="s">
        <v>1302</v>
      </c>
      <c r="E36" s="28" t="s">
        <v>1317</v>
      </c>
      <c r="F36" s="35" t="s">
        <v>107</v>
      </c>
      <c r="G36" s="28" t="s">
        <v>27</v>
      </c>
      <c r="H36" s="28" t="s">
        <v>28</v>
      </c>
      <c r="I36" s="28" t="s">
        <v>1550</v>
      </c>
      <c r="J36" s="28" t="s">
        <v>1556</v>
      </c>
      <c r="K36" s="28" t="s">
        <v>29</v>
      </c>
      <c r="L36" s="28" t="s">
        <v>30</v>
      </c>
      <c r="M36" s="28" t="s">
        <v>1556</v>
      </c>
      <c r="N36" s="28" t="s">
        <v>29</v>
      </c>
      <c r="O36" s="28" t="s">
        <v>30</v>
      </c>
      <c r="P36" s="28"/>
      <c r="Q36" s="28" t="s">
        <v>108</v>
      </c>
      <c r="R36" s="28" t="s">
        <v>109</v>
      </c>
      <c r="S36" s="36" t="s">
        <v>110</v>
      </c>
      <c r="T36" s="37"/>
      <c r="U36" s="28" t="s">
        <v>48</v>
      </c>
      <c r="V36" s="57"/>
      <c r="W36" s="67"/>
      <c r="X36" s="67"/>
      <c r="Y36" s="68">
        <v>4</v>
      </c>
      <c r="Z36" s="62">
        <f t="shared" si="1"/>
        <v>9.8888888888888893</v>
      </c>
      <c r="AA36" s="24">
        <v>9</v>
      </c>
      <c r="AB36" s="24">
        <v>10</v>
      </c>
      <c r="AC36" s="24">
        <v>10</v>
      </c>
      <c r="AD36" s="21">
        <v>10</v>
      </c>
      <c r="AE36" s="21">
        <v>10</v>
      </c>
      <c r="AF36" s="21">
        <v>10</v>
      </c>
      <c r="AG36" s="22">
        <v>10</v>
      </c>
      <c r="AH36" s="22">
        <v>10</v>
      </c>
      <c r="AI36" s="22">
        <v>10</v>
      </c>
      <c r="AJ36" s="24" t="s">
        <v>1236</v>
      </c>
      <c r="AK36" s="25" t="s">
        <v>1585</v>
      </c>
      <c r="AM36" s="56">
        <f t="shared" si="2"/>
        <v>2013</v>
      </c>
    </row>
    <row r="37" spans="1:39" ht="24.9" customHeight="1" x14ac:dyDescent="0.2">
      <c r="A37" s="8">
        <f>IF(B37="","",_xlfn.AGGREGATE(3,3,$B$7:B37))</f>
        <v>31</v>
      </c>
      <c r="B37" s="34" t="s">
        <v>636</v>
      </c>
      <c r="C37" s="28" t="s">
        <v>1811</v>
      </c>
      <c r="D37" s="28" t="s">
        <v>1399</v>
      </c>
      <c r="E37" s="28" t="s">
        <v>1317</v>
      </c>
      <c r="F37" s="35" t="s">
        <v>575</v>
      </c>
      <c r="G37" s="28" t="s">
        <v>27</v>
      </c>
      <c r="H37" s="28" t="s">
        <v>28</v>
      </c>
      <c r="I37" s="28" t="s">
        <v>1586</v>
      </c>
      <c r="J37" s="28" t="s">
        <v>375</v>
      </c>
      <c r="K37" s="28" t="s">
        <v>29</v>
      </c>
      <c r="L37" s="28" t="s">
        <v>30</v>
      </c>
      <c r="M37" s="28" t="s">
        <v>375</v>
      </c>
      <c r="N37" s="28" t="s">
        <v>29</v>
      </c>
      <c r="O37" s="28" t="s">
        <v>30</v>
      </c>
      <c r="P37" s="28"/>
      <c r="Q37" s="28" t="s">
        <v>638</v>
      </c>
      <c r="R37" s="28" t="s">
        <v>639</v>
      </c>
      <c r="S37" s="36" t="s">
        <v>640</v>
      </c>
      <c r="T37" s="37"/>
      <c r="U37" s="28" t="s">
        <v>55</v>
      </c>
      <c r="V37" s="57"/>
      <c r="W37" s="67"/>
      <c r="X37" s="67"/>
      <c r="Y37" s="68">
        <v>4</v>
      </c>
      <c r="Z37" s="62">
        <f t="shared" si="1"/>
        <v>9.3333333333333339</v>
      </c>
      <c r="AA37" s="24">
        <v>9</v>
      </c>
      <c r="AB37" s="24">
        <v>10</v>
      </c>
      <c r="AC37" s="24">
        <v>10</v>
      </c>
      <c r="AD37" s="21">
        <v>9</v>
      </c>
      <c r="AE37" s="21">
        <v>8</v>
      </c>
      <c r="AF37" s="21">
        <v>10</v>
      </c>
      <c r="AG37" s="22">
        <v>9</v>
      </c>
      <c r="AH37" s="22">
        <v>9</v>
      </c>
      <c r="AI37" s="22">
        <v>10</v>
      </c>
      <c r="AJ37" s="24"/>
      <c r="AK37" s="25"/>
      <c r="AM37" s="56">
        <f t="shared" si="2"/>
        <v>2013</v>
      </c>
    </row>
    <row r="38" spans="1:39" ht="24.9" customHeight="1" x14ac:dyDescent="0.2">
      <c r="A38" s="8">
        <f>IF(B38="","",_xlfn.AGGREGATE(3,3,$B$7:B38))</f>
        <v>32</v>
      </c>
      <c r="B38" s="34" t="s">
        <v>158</v>
      </c>
      <c r="C38" s="28" t="s">
        <v>1812</v>
      </c>
      <c r="D38" s="28" t="s">
        <v>1326</v>
      </c>
      <c r="E38" s="28" t="s">
        <v>1316</v>
      </c>
      <c r="F38" s="35" t="s">
        <v>160</v>
      </c>
      <c r="G38" s="28" t="s">
        <v>27</v>
      </c>
      <c r="H38" s="28" t="s">
        <v>28</v>
      </c>
      <c r="I38" s="28" t="s">
        <v>44</v>
      </c>
      <c r="J38" s="28" t="s">
        <v>1569</v>
      </c>
      <c r="K38" s="28" t="s">
        <v>29</v>
      </c>
      <c r="L38" s="28" t="s">
        <v>30</v>
      </c>
      <c r="M38" s="28" t="s">
        <v>1569</v>
      </c>
      <c r="N38" s="28" t="s">
        <v>29</v>
      </c>
      <c r="O38" s="28" t="s">
        <v>30</v>
      </c>
      <c r="P38" s="28"/>
      <c r="Q38" s="28" t="s">
        <v>161</v>
      </c>
      <c r="R38" s="28" t="s">
        <v>1285</v>
      </c>
      <c r="S38" s="36" t="s">
        <v>162</v>
      </c>
      <c r="T38" s="37"/>
      <c r="U38" s="28" t="s">
        <v>55</v>
      </c>
      <c r="V38" s="57"/>
      <c r="W38" s="67"/>
      <c r="X38" s="67"/>
      <c r="Y38" s="68">
        <v>2</v>
      </c>
      <c r="Z38" s="62">
        <f t="shared" si="1"/>
        <v>8.3333333333333339</v>
      </c>
      <c r="AA38" s="24">
        <v>9</v>
      </c>
      <c r="AB38" s="24">
        <v>10</v>
      </c>
      <c r="AC38" s="24">
        <v>7</v>
      </c>
      <c r="AD38" s="21">
        <v>9</v>
      </c>
      <c r="AE38" s="21">
        <v>5</v>
      </c>
      <c r="AF38" s="21">
        <v>9</v>
      </c>
      <c r="AG38" s="22">
        <v>9</v>
      </c>
      <c r="AH38" s="22">
        <v>8</v>
      </c>
      <c r="AI38" s="22">
        <v>9</v>
      </c>
      <c r="AJ38" s="24"/>
      <c r="AK38" s="25"/>
      <c r="AM38" s="56">
        <f t="shared" si="2"/>
        <v>2013</v>
      </c>
    </row>
    <row r="39" spans="1:39" ht="24.9" customHeight="1" x14ac:dyDescent="0.2">
      <c r="A39" s="8">
        <f>IF(B39="","",_xlfn.AGGREGATE(3,3,$B$7:B39))</f>
        <v>33</v>
      </c>
      <c r="B39" s="34" t="s">
        <v>99</v>
      </c>
      <c r="C39" s="28" t="s">
        <v>1813</v>
      </c>
      <c r="D39" s="28" t="s">
        <v>1301</v>
      </c>
      <c r="E39" s="28" t="s">
        <v>1316</v>
      </c>
      <c r="F39" s="35" t="s">
        <v>101</v>
      </c>
      <c r="G39" s="28" t="s">
        <v>27</v>
      </c>
      <c r="H39" s="28" t="s">
        <v>28</v>
      </c>
      <c r="I39" s="28" t="s">
        <v>1550</v>
      </c>
      <c r="J39" s="28" t="s">
        <v>1587</v>
      </c>
      <c r="K39" s="28" t="s">
        <v>29</v>
      </c>
      <c r="L39" s="28" t="s">
        <v>30</v>
      </c>
      <c r="M39" s="28" t="s">
        <v>1587</v>
      </c>
      <c r="N39" s="28" t="s">
        <v>29</v>
      </c>
      <c r="O39" s="28" t="s">
        <v>30</v>
      </c>
      <c r="P39" s="28"/>
      <c r="Q39" s="28" t="s">
        <v>102</v>
      </c>
      <c r="R39" s="28" t="s">
        <v>103</v>
      </c>
      <c r="S39" s="36" t="s">
        <v>104</v>
      </c>
      <c r="T39" s="37"/>
      <c r="U39" s="28" t="s">
        <v>55</v>
      </c>
      <c r="V39" s="57"/>
      <c r="W39" s="67"/>
      <c r="X39" s="67"/>
      <c r="Y39" s="68">
        <v>5</v>
      </c>
      <c r="Z39" s="62">
        <f t="shared" si="1"/>
        <v>9.2222222222222214</v>
      </c>
      <c r="AA39" s="24">
        <v>10</v>
      </c>
      <c r="AB39" s="24">
        <v>10</v>
      </c>
      <c r="AC39" s="24">
        <v>9</v>
      </c>
      <c r="AD39" s="21">
        <v>10</v>
      </c>
      <c r="AE39" s="21">
        <v>8</v>
      </c>
      <c r="AF39" s="21">
        <v>8</v>
      </c>
      <c r="AG39" s="22">
        <v>10</v>
      </c>
      <c r="AH39" s="22">
        <v>10</v>
      </c>
      <c r="AI39" s="22">
        <v>8</v>
      </c>
      <c r="AJ39" s="24"/>
      <c r="AK39" s="25"/>
      <c r="AM39" s="56">
        <f t="shared" si="2"/>
        <v>2013</v>
      </c>
    </row>
    <row r="40" spans="1:39" ht="24.9" customHeight="1" x14ac:dyDescent="0.2">
      <c r="A40" s="8">
        <f>IF(B40="","",_xlfn.AGGREGATE(3,3,$B$7:B40))</f>
        <v>34</v>
      </c>
      <c r="B40" s="38">
        <v>22313006721</v>
      </c>
      <c r="C40" s="28" t="s">
        <v>1814</v>
      </c>
      <c r="D40" s="28" t="s">
        <v>1481</v>
      </c>
      <c r="E40" s="28" t="s">
        <v>1316</v>
      </c>
      <c r="F40" s="39">
        <v>41608</v>
      </c>
      <c r="G40" s="28" t="s">
        <v>27</v>
      </c>
      <c r="H40" s="28" t="s">
        <v>28</v>
      </c>
      <c r="I40" s="28" t="s">
        <v>1588</v>
      </c>
      <c r="J40" s="28" t="s">
        <v>1574</v>
      </c>
      <c r="K40" s="28" t="s">
        <v>29</v>
      </c>
      <c r="L40" s="28" t="s">
        <v>30</v>
      </c>
      <c r="M40" s="28" t="s">
        <v>1574</v>
      </c>
      <c r="N40" s="28" t="s">
        <v>29</v>
      </c>
      <c r="O40" s="28" t="s">
        <v>30</v>
      </c>
      <c r="P40" s="28"/>
      <c r="Q40" s="28"/>
      <c r="R40" s="28" t="s">
        <v>348</v>
      </c>
      <c r="S40" s="40">
        <v>983303922</v>
      </c>
      <c r="T40" s="37"/>
      <c r="U40" s="28" t="s">
        <v>1589</v>
      </c>
      <c r="V40" s="57"/>
      <c r="W40" s="67"/>
      <c r="X40" s="67"/>
      <c r="Y40" s="68">
        <v>1</v>
      </c>
      <c r="Z40" s="62">
        <f t="shared" si="1"/>
        <v>7.5555555555555554</v>
      </c>
      <c r="AA40" s="24">
        <v>7</v>
      </c>
      <c r="AB40" s="24">
        <v>9</v>
      </c>
      <c r="AC40" s="24">
        <v>7</v>
      </c>
      <c r="AD40" s="21">
        <v>9</v>
      </c>
      <c r="AE40" s="21">
        <v>8</v>
      </c>
      <c r="AF40" s="21">
        <v>7</v>
      </c>
      <c r="AG40" s="22">
        <v>9</v>
      </c>
      <c r="AH40" s="22">
        <v>6</v>
      </c>
      <c r="AI40" s="22">
        <v>6</v>
      </c>
      <c r="AJ40" s="24"/>
      <c r="AK40" s="25"/>
      <c r="AM40" s="56">
        <f t="shared" si="2"/>
        <v>2013</v>
      </c>
    </row>
    <row r="41" spans="1:39" ht="24.9" customHeight="1" x14ac:dyDescent="0.2">
      <c r="A41" s="8">
        <f>IF(B41="","",_xlfn.AGGREGATE(3,3,$B$7:B41))</f>
        <v>35</v>
      </c>
      <c r="B41" s="34" t="s">
        <v>409</v>
      </c>
      <c r="C41" s="28" t="s">
        <v>1815</v>
      </c>
      <c r="D41" s="28" t="s">
        <v>1366</v>
      </c>
      <c r="E41" s="28" t="s">
        <v>1503</v>
      </c>
      <c r="F41" s="35" t="s">
        <v>411</v>
      </c>
      <c r="G41" s="28" t="s">
        <v>38</v>
      </c>
      <c r="H41" s="28" t="s">
        <v>28</v>
      </c>
      <c r="I41" s="28" t="s">
        <v>1559</v>
      </c>
      <c r="J41" s="28" t="s">
        <v>412</v>
      </c>
      <c r="K41" s="28" t="s">
        <v>29</v>
      </c>
      <c r="L41" s="28" t="s">
        <v>30</v>
      </c>
      <c r="M41" s="28" t="s">
        <v>412</v>
      </c>
      <c r="N41" s="28" t="s">
        <v>29</v>
      </c>
      <c r="O41" s="28" t="s">
        <v>30</v>
      </c>
      <c r="P41" s="28"/>
      <c r="Q41" s="28" t="s">
        <v>413</v>
      </c>
      <c r="R41" s="28" t="s">
        <v>414</v>
      </c>
      <c r="S41" s="36" t="s">
        <v>415</v>
      </c>
      <c r="T41" s="37"/>
      <c r="U41" s="28" t="s">
        <v>34</v>
      </c>
      <c r="V41" s="57"/>
      <c r="W41" s="67"/>
      <c r="X41" s="67"/>
      <c r="Y41" s="68">
        <v>2</v>
      </c>
      <c r="Z41" s="62">
        <f t="shared" si="1"/>
        <v>6.8888888888888893</v>
      </c>
      <c r="AA41" s="24">
        <v>6</v>
      </c>
      <c r="AB41" s="24">
        <v>7</v>
      </c>
      <c r="AC41" s="24">
        <v>7</v>
      </c>
      <c r="AD41" s="21">
        <v>8</v>
      </c>
      <c r="AE41" s="21">
        <v>6</v>
      </c>
      <c r="AF41" s="21">
        <v>6</v>
      </c>
      <c r="AG41" s="22">
        <v>8</v>
      </c>
      <c r="AH41" s="22">
        <v>9</v>
      </c>
      <c r="AI41" s="22">
        <v>5</v>
      </c>
      <c r="AJ41" s="24"/>
      <c r="AK41" s="25"/>
      <c r="AM41" s="56">
        <f t="shared" si="2"/>
        <v>2013</v>
      </c>
    </row>
    <row r="42" spans="1:39" ht="24.9" customHeight="1" x14ac:dyDescent="0.2">
      <c r="A42" s="8">
        <f>IF(B42="","",_xlfn.AGGREGATE(3,3,$B$7:B42))</f>
        <v>36</v>
      </c>
      <c r="B42" s="34" t="s">
        <v>24</v>
      </c>
      <c r="C42" s="28" t="s">
        <v>1816</v>
      </c>
      <c r="D42" s="28" t="s">
        <v>1291</v>
      </c>
      <c r="E42" s="28" t="s">
        <v>1308</v>
      </c>
      <c r="F42" s="35" t="s">
        <v>26</v>
      </c>
      <c r="G42" s="28" t="s">
        <v>27</v>
      </c>
      <c r="H42" s="28" t="s">
        <v>28</v>
      </c>
      <c r="I42" s="28" t="s">
        <v>1550</v>
      </c>
      <c r="J42" s="28" t="s">
        <v>1590</v>
      </c>
      <c r="K42" s="28" t="s">
        <v>29</v>
      </c>
      <c r="L42" s="28" t="s">
        <v>30</v>
      </c>
      <c r="M42" s="28" t="s">
        <v>1590</v>
      </c>
      <c r="N42" s="28" t="s">
        <v>29</v>
      </c>
      <c r="O42" s="28" t="s">
        <v>30</v>
      </c>
      <c r="P42" s="28"/>
      <c r="Q42" s="28" t="s">
        <v>31</v>
      </c>
      <c r="R42" s="28" t="s">
        <v>32</v>
      </c>
      <c r="S42" s="36" t="s">
        <v>33</v>
      </c>
      <c r="T42" s="37"/>
      <c r="U42" s="28" t="s">
        <v>34</v>
      </c>
      <c r="V42" s="57"/>
      <c r="W42" s="67"/>
      <c r="X42" s="67"/>
      <c r="Y42" s="68">
        <v>3</v>
      </c>
      <c r="Z42" s="62">
        <f t="shared" si="1"/>
        <v>9.5555555555555554</v>
      </c>
      <c r="AA42" s="24">
        <v>10</v>
      </c>
      <c r="AB42" s="24">
        <v>10</v>
      </c>
      <c r="AC42" s="24">
        <v>10</v>
      </c>
      <c r="AD42" s="21">
        <v>9</v>
      </c>
      <c r="AE42" s="21">
        <v>9</v>
      </c>
      <c r="AF42" s="21">
        <v>10</v>
      </c>
      <c r="AG42" s="22">
        <v>9</v>
      </c>
      <c r="AH42" s="22">
        <v>9</v>
      </c>
      <c r="AI42" s="22">
        <v>10</v>
      </c>
      <c r="AJ42" s="24" t="s">
        <v>1236</v>
      </c>
      <c r="AK42" s="25" t="s">
        <v>1591</v>
      </c>
      <c r="AM42" s="56">
        <f t="shared" si="2"/>
        <v>2013</v>
      </c>
    </row>
    <row r="43" spans="1:39" ht="24.9" customHeight="1" x14ac:dyDescent="0.2">
      <c r="A43" s="8">
        <f>IF(B43="","",_xlfn.AGGREGATE(3,3,$B$7:B43))</f>
        <v>37</v>
      </c>
      <c r="B43" s="34" t="s">
        <v>42</v>
      </c>
      <c r="C43" s="28" t="s">
        <v>1816</v>
      </c>
      <c r="D43" s="28" t="s">
        <v>1291</v>
      </c>
      <c r="E43" s="28" t="s">
        <v>1308</v>
      </c>
      <c r="F43" s="35" t="s">
        <v>43</v>
      </c>
      <c r="G43" s="28" t="s">
        <v>27</v>
      </c>
      <c r="H43" s="28" t="s">
        <v>28</v>
      </c>
      <c r="I43" s="28" t="s">
        <v>44</v>
      </c>
      <c r="J43" s="28" t="s">
        <v>1587</v>
      </c>
      <c r="K43" s="28" t="s">
        <v>29</v>
      </c>
      <c r="L43" s="28" t="s">
        <v>30</v>
      </c>
      <c r="M43" s="28" t="s">
        <v>1587</v>
      </c>
      <c r="N43" s="28" t="s">
        <v>29</v>
      </c>
      <c r="O43" s="28" t="s">
        <v>30</v>
      </c>
      <c r="P43" s="28"/>
      <c r="Q43" s="28" t="s">
        <v>45</v>
      </c>
      <c r="R43" s="28" t="s">
        <v>46</v>
      </c>
      <c r="S43" s="36" t="s">
        <v>47</v>
      </c>
      <c r="T43" s="37"/>
      <c r="U43" s="28" t="s">
        <v>48</v>
      </c>
      <c r="V43" s="57"/>
      <c r="W43" s="67"/>
      <c r="X43" s="67"/>
      <c r="Y43" s="68">
        <v>5</v>
      </c>
      <c r="Z43" s="62">
        <f t="shared" si="1"/>
        <v>8.8888888888888893</v>
      </c>
      <c r="AA43" s="24">
        <v>8</v>
      </c>
      <c r="AB43" s="24">
        <v>9</v>
      </c>
      <c r="AC43" s="24">
        <v>9</v>
      </c>
      <c r="AD43" s="21">
        <v>9</v>
      </c>
      <c r="AE43" s="21">
        <v>9</v>
      </c>
      <c r="AF43" s="21">
        <v>10</v>
      </c>
      <c r="AG43" s="22">
        <v>8</v>
      </c>
      <c r="AH43" s="22">
        <v>9</v>
      </c>
      <c r="AI43" s="22">
        <v>9</v>
      </c>
      <c r="AJ43" s="24"/>
      <c r="AK43" s="25"/>
      <c r="AM43" s="56">
        <f t="shared" si="2"/>
        <v>2013</v>
      </c>
    </row>
    <row r="44" spans="1:39" ht="24.9" customHeight="1" x14ac:dyDescent="0.2">
      <c r="A44" s="8">
        <f>IF(B44="","",_xlfn.AGGREGATE(3,3,$B$7:B44))</f>
        <v>38</v>
      </c>
      <c r="B44" s="34" t="s">
        <v>812</v>
      </c>
      <c r="C44" s="28" t="s">
        <v>1816</v>
      </c>
      <c r="D44" s="28" t="s">
        <v>1291</v>
      </c>
      <c r="E44" s="28" t="s">
        <v>1308</v>
      </c>
      <c r="F44" s="35" t="s">
        <v>813</v>
      </c>
      <c r="G44" s="28" t="s">
        <v>27</v>
      </c>
      <c r="H44" s="28" t="s">
        <v>28</v>
      </c>
      <c r="I44" s="28" t="s">
        <v>1593</v>
      </c>
      <c r="J44" s="28" t="s">
        <v>1561</v>
      </c>
      <c r="K44" s="28" t="s">
        <v>29</v>
      </c>
      <c r="L44" s="28" t="s">
        <v>30</v>
      </c>
      <c r="M44" s="28" t="s">
        <v>1561</v>
      </c>
      <c r="N44" s="28" t="s">
        <v>29</v>
      </c>
      <c r="O44" s="28" t="s">
        <v>30</v>
      </c>
      <c r="P44" s="28"/>
      <c r="Q44" s="28" t="s">
        <v>814</v>
      </c>
      <c r="R44" s="28" t="s">
        <v>1592</v>
      </c>
      <c r="S44" s="36" t="s">
        <v>816</v>
      </c>
      <c r="T44" s="37"/>
      <c r="U44" s="28" t="s">
        <v>55</v>
      </c>
      <c r="V44" s="57"/>
      <c r="W44" s="67"/>
      <c r="X44" s="67"/>
      <c r="Y44" s="68">
        <v>4</v>
      </c>
      <c r="Z44" s="62">
        <f t="shared" si="1"/>
        <v>9.1111111111111107</v>
      </c>
      <c r="AA44" s="24">
        <v>9</v>
      </c>
      <c r="AB44" s="24">
        <v>8</v>
      </c>
      <c r="AC44" s="24">
        <v>9</v>
      </c>
      <c r="AD44" s="21">
        <v>9</v>
      </c>
      <c r="AE44" s="21">
        <v>8</v>
      </c>
      <c r="AF44" s="21">
        <v>10</v>
      </c>
      <c r="AG44" s="22">
        <v>9</v>
      </c>
      <c r="AH44" s="22">
        <v>10</v>
      </c>
      <c r="AI44" s="22">
        <v>10</v>
      </c>
      <c r="AJ44" s="24" t="s">
        <v>1236</v>
      </c>
      <c r="AK44" s="25" t="s">
        <v>1594</v>
      </c>
      <c r="AM44" s="56">
        <f t="shared" si="2"/>
        <v>2013</v>
      </c>
    </row>
    <row r="45" spans="1:39" ht="24.9" customHeight="1" x14ac:dyDescent="0.2">
      <c r="A45" s="8">
        <f>IF(B45="","",_xlfn.AGGREGATE(3,3,$B$7:B45))</f>
        <v>39</v>
      </c>
      <c r="B45" s="34" t="s">
        <v>573</v>
      </c>
      <c r="C45" s="28" t="s">
        <v>1817</v>
      </c>
      <c r="D45" s="28" t="s">
        <v>1390</v>
      </c>
      <c r="E45" s="28" t="s">
        <v>1488</v>
      </c>
      <c r="F45" s="35" t="s">
        <v>575</v>
      </c>
      <c r="G45" s="28" t="s">
        <v>38</v>
      </c>
      <c r="H45" s="28" t="s">
        <v>28</v>
      </c>
      <c r="I45" s="28" t="s">
        <v>1559</v>
      </c>
      <c r="J45" s="28" t="s">
        <v>1600</v>
      </c>
      <c r="K45" s="28" t="s">
        <v>667</v>
      </c>
      <c r="L45" s="28" t="s">
        <v>1596</v>
      </c>
      <c r="M45" s="28" t="s">
        <v>1595</v>
      </c>
      <c r="N45" s="28" t="s">
        <v>29</v>
      </c>
      <c r="O45" s="28" t="s">
        <v>30</v>
      </c>
      <c r="P45" s="28"/>
      <c r="Q45" s="28" t="s">
        <v>576</v>
      </c>
      <c r="R45" s="28" t="s">
        <v>577</v>
      </c>
      <c r="S45" s="36" t="s">
        <v>578</v>
      </c>
      <c r="T45" s="37" t="s">
        <v>1583</v>
      </c>
      <c r="U45" s="28" t="s">
        <v>579</v>
      </c>
      <c r="V45" s="57"/>
      <c r="W45" s="67"/>
      <c r="X45" s="67" t="s">
        <v>1780</v>
      </c>
      <c r="Y45" s="68">
        <v>3</v>
      </c>
      <c r="Z45" s="62">
        <f t="shared" si="1"/>
        <v>9.1111111111111107</v>
      </c>
      <c r="AA45" s="24">
        <v>9</v>
      </c>
      <c r="AB45" s="24">
        <v>10</v>
      </c>
      <c r="AC45" s="24">
        <v>9</v>
      </c>
      <c r="AD45" s="21">
        <v>9</v>
      </c>
      <c r="AE45" s="21">
        <v>9</v>
      </c>
      <c r="AF45" s="21">
        <v>9</v>
      </c>
      <c r="AG45" s="22">
        <v>9</v>
      </c>
      <c r="AH45" s="22">
        <v>9</v>
      </c>
      <c r="AI45" s="22">
        <v>9</v>
      </c>
      <c r="AJ45" s="24"/>
      <c r="AK45" s="25" t="s">
        <v>1601</v>
      </c>
      <c r="AL45" s="54" t="s">
        <v>1780</v>
      </c>
      <c r="AM45" s="56">
        <f t="shared" si="2"/>
        <v>2013</v>
      </c>
    </row>
    <row r="46" spans="1:39" ht="24.9" customHeight="1" x14ac:dyDescent="0.2">
      <c r="A46" s="8">
        <f>IF(B46="","",_xlfn.AGGREGATE(3,3,$B$7:B46))</f>
        <v>40</v>
      </c>
      <c r="B46" s="34" t="s">
        <v>1602</v>
      </c>
      <c r="C46" s="28" t="s">
        <v>1818</v>
      </c>
      <c r="D46" s="28" t="s">
        <v>1469</v>
      </c>
      <c r="E46" s="28" t="s">
        <v>1488</v>
      </c>
      <c r="F46" s="35" t="s">
        <v>658</v>
      </c>
      <c r="G46" s="28" t="s">
        <v>38</v>
      </c>
      <c r="H46" s="28" t="s">
        <v>28</v>
      </c>
      <c r="I46" s="28" t="s">
        <v>1559</v>
      </c>
      <c r="J46" s="28" t="s">
        <v>393</v>
      </c>
      <c r="K46" s="28" t="s">
        <v>29</v>
      </c>
      <c r="L46" s="28" t="s">
        <v>30</v>
      </c>
      <c r="M46" s="28" t="s">
        <v>393</v>
      </c>
      <c r="N46" s="28" t="s">
        <v>29</v>
      </c>
      <c r="O46" s="28" t="s">
        <v>30</v>
      </c>
      <c r="P46" s="28"/>
      <c r="Q46" s="28" t="s">
        <v>1130</v>
      </c>
      <c r="R46" s="28" t="s">
        <v>1131</v>
      </c>
      <c r="S46" s="36" t="s">
        <v>1132</v>
      </c>
      <c r="T46" s="37"/>
      <c r="U46" s="28" t="s">
        <v>192</v>
      </c>
      <c r="V46" s="57"/>
      <c r="W46" s="67" t="s">
        <v>1603</v>
      </c>
      <c r="X46" s="67"/>
      <c r="Y46" s="68">
        <v>2</v>
      </c>
      <c r="Z46" s="62">
        <f t="shared" si="1"/>
        <v>6.4444444444444446</v>
      </c>
      <c r="AA46" s="24">
        <v>6</v>
      </c>
      <c r="AB46" s="24">
        <v>6</v>
      </c>
      <c r="AC46" s="24">
        <v>5</v>
      </c>
      <c r="AD46" s="21">
        <v>7</v>
      </c>
      <c r="AE46" s="21">
        <v>8</v>
      </c>
      <c r="AF46" s="21">
        <v>6</v>
      </c>
      <c r="AG46" s="22">
        <v>7</v>
      </c>
      <c r="AH46" s="22">
        <v>7</v>
      </c>
      <c r="AI46" s="22">
        <v>6</v>
      </c>
      <c r="AJ46" s="24"/>
      <c r="AK46" s="25"/>
      <c r="AM46" s="56">
        <f t="shared" si="2"/>
        <v>2013</v>
      </c>
    </row>
    <row r="47" spans="1:39" ht="24.9" customHeight="1" x14ac:dyDescent="0.2">
      <c r="A47" s="8">
        <f>IF(B47="","",_xlfn.AGGREGATE(3,3,$B$7:B47))</f>
        <v>41</v>
      </c>
      <c r="B47" s="34" t="s">
        <v>606</v>
      </c>
      <c r="C47" s="28" t="s">
        <v>1819</v>
      </c>
      <c r="D47" s="28" t="s">
        <v>1394</v>
      </c>
      <c r="E47" s="28" t="s">
        <v>1488</v>
      </c>
      <c r="F47" s="35" t="s">
        <v>608</v>
      </c>
      <c r="G47" s="28" t="s">
        <v>38</v>
      </c>
      <c r="H47" s="28" t="s">
        <v>28</v>
      </c>
      <c r="I47" s="28" t="s">
        <v>1550</v>
      </c>
      <c r="J47" s="28" t="s">
        <v>412</v>
      </c>
      <c r="K47" s="28" t="s">
        <v>29</v>
      </c>
      <c r="L47" s="28" t="s">
        <v>30</v>
      </c>
      <c r="M47" s="28" t="s">
        <v>412</v>
      </c>
      <c r="N47" s="28" t="s">
        <v>29</v>
      </c>
      <c r="O47" s="28" t="s">
        <v>30</v>
      </c>
      <c r="P47" s="28"/>
      <c r="Q47" s="28" t="s">
        <v>609</v>
      </c>
      <c r="R47" s="28" t="s">
        <v>610</v>
      </c>
      <c r="S47" s="36" t="s">
        <v>611</v>
      </c>
      <c r="T47" s="37"/>
      <c r="U47" s="28" t="s">
        <v>34</v>
      </c>
      <c r="V47" s="57"/>
      <c r="W47" s="67"/>
      <c r="X47" s="67"/>
      <c r="Y47" s="68">
        <v>2</v>
      </c>
      <c r="Z47" s="62">
        <f t="shared" si="1"/>
        <v>8.4444444444444446</v>
      </c>
      <c r="AA47" s="24">
        <v>7</v>
      </c>
      <c r="AB47" s="24">
        <v>7</v>
      </c>
      <c r="AC47" s="24">
        <v>8</v>
      </c>
      <c r="AD47" s="21">
        <v>9</v>
      </c>
      <c r="AE47" s="21">
        <v>9</v>
      </c>
      <c r="AF47" s="21">
        <v>9</v>
      </c>
      <c r="AG47" s="22">
        <v>8</v>
      </c>
      <c r="AH47" s="22">
        <v>9</v>
      </c>
      <c r="AI47" s="22">
        <v>10</v>
      </c>
      <c r="AJ47" s="24"/>
      <c r="AK47" s="25"/>
      <c r="AM47" s="56">
        <f t="shared" si="2"/>
        <v>2013</v>
      </c>
    </row>
    <row r="48" spans="1:39" ht="24.9" customHeight="1" x14ac:dyDescent="0.2">
      <c r="A48" s="8">
        <f>IF(B48="","",_xlfn.AGGREGATE(3,3,$B$7:B48))</f>
        <v>42</v>
      </c>
      <c r="B48" s="34" t="s">
        <v>773</v>
      </c>
      <c r="C48" s="28" t="s">
        <v>1820</v>
      </c>
      <c r="D48" s="28" t="s">
        <v>1421</v>
      </c>
      <c r="E48" s="28" t="s">
        <v>1488</v>
      </c>
      <c r="F48" s="35" t="s">
        <v>709</v>
      </c>
      <c r="G48" s="28" t="s">
        <v>38</v>
      </c>
      <c r="H48" s="28" t="s">
        <v>28</v>
      </c>
      <c r="I48" s="28" t="s">
        <v>1550</v>
      </c>
      <c r="J48" s="28" t="s">
        <v>472</v>
      </c>
      <c r="K48" s="28" t="s">
        <v>29</v>
      </c>
      <c r="L48" s="28" t="s">
        <v>30</v>
      </c>
      <c r="M48" s="28" t="s">
        <v>472</v>
      </c>
      <c r="N48" s="28" t="s">
        <v>29</v>
      </c>
      <c r="O48" s="28" t="s">
        <v>30</v>
      </c>
      <c r="P48" s="28"/>
      <c r="Q48" s="28" t="s">
        <v>775</v>
      </c>
      <c r="R48" s="28" t="s">
        <v>1604</v>
      </c>
      <c r="S48" s="36" t="s">
        <v>776</v>
      </c>
      <c r="T48" s="37"/>
      <c r="U48" s="28" t="s">
        <v>68</v>
      </c>
      <c r="V48" s="57"/>
      <c r="W48" s="67"/>
      <c r="X48" s="67"/>
      <c r="Y48" s="68">
        <v>3</v>
      </c>
      <c r="Z48" s="62">
        <f t="shared" si="1"/>
        <v>9.2222222222222214</v>
      </c>
      <c r="AA48" s="24">
        <v>9</v>
      </c>
      <c r="AB48" s="24">
        <v>10</v>
      </c>
      <c r="AC48" s="24">
        <v>9</v>
      </c>
      <c r="AD48" s="21">
        <v>9</v>
      </c>
      <c r="AE48" s="21">
        <v>9</v>
      </c>
      <c r="AF48" s="21">
        <v>9</v>
      </c>
      <c r="AG48" s="22">
        <v>9</v>
      </c>
      <c r="AH48" s="22">
        <v>10</v>
      </c>
      <c r="AI48" s="22">
        <v>9</v>
      </c>
      <c r="AJ48" s="24" t="s">
        <v>1236</v>
      </c>
      <c r="AK48" s="25"/>
      <c r="AM48" s="56">
        <f t="shared" si="2"/>
        <v>2013</v>
      </c>
    </row>
    <row r="49" spans="1:39" ht="24.9" customHeight="1" x14ac:dyDescent="0.2">
      <c r="A49" s="8">
        <f>IF(B49="","",_xlfn.AGGREGATE(3,3,$B$7:B49))</f>
        <v>43</v>
      </c>
      <c r="B49" s="34" t="s">
        <v>556</v>
      </c>
      <c r="C49" s="28" t="s">
        <v>1821</v>
      </c>
      <c r="D49" s="28" t="s">
        <v>1387</v>
      </c>
      <c r="E49" s="28" t="s">
        <v>1488</v>
      </c>
      <c r="F49" s="35" t="s">
        <v>558</v>
      </c>
      <c r="G49" s="28" t="s">
        <v>38</v>
      </c>
      <c r="H49" s="28" t="s">
        <v>28</v>
      </c>
      <c r="I49" s="28" t="s">
        <v>1550</v>
      </c>
      <c r="J49" s="28" t="s">
        <v>472</v>
      </c>
      <c r="K49" s="28" t="s">
        <v>29</v>
      </c>
      <c r="L49" s="28" t="s">
        <v>30</v>
      </c>
      <c r="M49" s="28" t="s">
        <v>472</v>
      </c>
      <c r="N49" s="28" t="s">
        <v>29</v>
      </c>
      <c r="O49" s="28" t="s">
        <v>30</v>
      </c>
      <c r="P49" s="28"/>
      <c r="Q49" s="28" t="s">
        <v>559</v>
      </c>
      <c r="R49" s="28" t="s">
        <v>560</v>
      </c>
      <c r="S49" s="36" t="s">
        <v>561</v>
      </c>
      <c r="T49" s="37"/>
      <c r="U49" s="28" t="s">
        <v>55</v>
      </c>
      <c r="V49" s="57"/>
      <c r="W49" s="67"/>
      <c r="X49" s="67"/>
      <c r="Y49" s="68">
        <v>5</v>
      </c>
      <c r="Z49" s="62">
        <f t="shared" si="1"/>
        <v>8.7777777777777786</v>
      </c>
      <c r="AA49" s="24">
        <v>9</v>
      </c>
      <c r="AB49" s="24">
        <v>10</v>
      </c>
      <c r="AC49" s="24">
        <v>8</v>
      </c>
      <c r="AD49" s="21">
        <v>9</v>
      </c>
      <c r="AE49" s="21">
        <v>7</v>
      </c>
      <c r="AF49" s="21">
        <v>8</v>
      </c>
      <c r="AG49" s="22">
        <v>9</v>
      </c>
      <c r="AH49" s="22">
        <v>10</v>
      </c>
      <c r="AI49" s="22">
        <v>9</v>
      </c>
      <c r="AJ49" s="24"/>
      <c r="AK49" s="25"/>
      <c r="AM49" s="56">
        <f t="shared" si="2"/>
        <v>2013</v>
      </c>
    </row>
    <row r="50" spans="1:39" ht="24.9" customHeight="1" x14ac:dyDescent="0.2">
      <c r="A50" s="8">
        <f>IF(B50="","",_xlfn.AGGREGATE(3,3,$B$7:B50))</f>
        <v>44</v>
      </c>
      <c r="B50" s="34" t="s">
        <v>619</v>
      </c>
      <c r="C50" s="28" t="s">
        <v>1822</v>
      </c>
      <c r="D50" s="28" t="s">
        <v>1396</v>
      </c>
      <c r="E50" s="28" t="s">
        <v>1488</v>
      </c>
      <c r="F50" s="35" t="s">
        <v>621</v>
      </c>
      <c r="G50" s="28" t="s">
        <v>38</v>
      </c>
      <c r="H50" s="28" t="s">
        <v>28</v>
      </c>
      <c r="I50" s="28" t="s">
        <v>1550</v>
      </c>
      <c r="J50" s="28" t="s">
        <v>1606</v>
      </c>
      <c r="K50" s="28" t="s">
        <v>29</v>
      </c>
      <c r="L50" s="28" t="s">
        <v>30</v>
      </c>
      <c r="M50" s="28" t="s">
        <v>1606</v>
      </c>
      <c r="N50" s="28" t="s">
        <v>29</v>
      </c>
      <c r="O50" s="28" t="s">
        <v>30</v>
      </c>
      <c r="P50" s="28"/>
      <c r="Q50" s="28" t="s">
        <v>622</v>
      </c>
      <c r="R50" s="28" t="s">
        <v>623</v>
      </c>
      <c r="S50" s="36" t="s">
        <v>624</v>
      </c>
      <c r="T50" s="37"/>
      <c r="U50" s="28" t="s">
        <v>68</v>
      </c>
      <c r="V50" s="57"/>
      <c r="W50" s="67" t="s">
        <v>1605</v>
      </c>
      <c r="X50" s="67" t="s">
        <v>1992</v>
      </c>
      <c r="Y50" s="68">
        <v>4</v>
      </c>
      <c r="Z50" s="62">
        <f t="shared" si="1"/>
        <v>9.5555555555555554</v>
      </c>
      <c r="AA50" s="24">
        <v>10</v>
      </c>
      <c r="AB50" s="24">
        <v>10</v>
      </c>
      <c r="AC50" s="24">
        <v>10</v>
      </c>
      <c r="AD50" s="21">
        <v>9</v>
      </c>
      <c r="AE50" s="21">
        <v>10</v>
      </c>
      <c r="AF50" s="21">
        <v>9</v>
      </c>
      <c r="AG50" s="22">
        <v>9</v>
      </c>
      <c r="AH50" s="22">
        <v>10</v>
      </c>
      <c r="AI50" s="22">
        <v>9</v>
      </c>
      <c r="AJ50" s="24"/>
      <c r="AK50" s="25" t="s">
        <v>1607</v>
      </c>
      <c r="AM50" s="56">
        <f t="shared" si="2"/>
        <v>2013</v>
      </c>
    </row>
    <row r="51" spans="1:39" ht="24.9" customHeight="1" x14ac:dyDescent="0.2">
      <c r="A51" s="8">
        <f>IF(B51="","",_xlfn.AGGREGATE(3,3,$B$7:B51))</f>
        <v>45</v>
      </c>
      <c r="B51" s="34" t="s">
        <v>236</v>
      </c>
      <c r="C51" s="28" t="s">
        <v>1823</v>
      </c>
      <c r="D51" s="28" t="s">
        <v>1338</v>
      </c>
      <c r="E51" s="28" t="s">
        <v>1488</v>
      </c>
      <c r="F51" s="35" t="s">
        <v>238</v>
      </c>
      <c r="G51" s="28" t="s">
        <v>38</v>
      </c>
      <c r="H51" s="28" t="s">
        <v>28</v>
      </c>
      <c r="I51" s="28" t="s">
        <v>1559</v>
      </c>
      <c r="J51" s="28" t="s">
        <v>239</v>
      </c>
      <c r="K51" s="28" t="s">
        <v>29</v>
      </c>
      <c r="L51" s="28" t="s">
        <v>30</v>
      </c>
      <c r="M51" s="28" t="s">
        <v>239</v>
      </c>
      <c r="N51" s="28" t="s">
        <v>29</v>
      </c>
      <c r="O51" s="28" t="s">
        <v>30</v>
      </c>
      <c r="P51" s="28"/>
      <c r="Q51" s="28" t="s">
        <v>240</v>
      </c>
      <c r="R51" s="28" t="s">
        <v>241</v>
      </c>
      <c r="S51" s="36" t="s">
        <v>242</v>
      </c>
      <c r="T51" s="37"/>
      <c r="U51" s="28" t="s">
        <v>34</v>
      </c>
      <c r="V51" s="57"/>
      <c r="W51" s="67"/>
      <c r="X51" s="67"/>
      <c r="Y51" s="68">
        <v>1</v>
      </c>
      <c r="Z51" s="62">
        <f t="shared" si="1"/>
        <v>8.2222222222222214</v>
      </c>
      <c r="AA51" s="24">
        <v>7</v>
      </c>
      <c r="AB51" s="24">
        <v>8</v>
      </c>
      <c r="AC51" s="24">
        <v>8</v>
      </c>
      <c r="AD51" s="21">
        <v>9</v>
      </c>
      <c r="AE51" s="21">
        <v>8</v>
      </c>
      <c r="AF51" s="21">
        <v>7</v>
      </c>
      <c r="AG51" s="22">
        <v>9</v>
      </c>
      <c r="AH51" s="22">
        <v>9</v>
      </c>
      <c r="AI51" s="22">
        <v>9</v>
      </c>
      <c r="AJ51" s="24"/>
      <c r="AK51" s="25"/>
      <c r="AM51" s="56">
        <f t="shared" si="2"/>
        <v>2013</v>
      </c>
    </row>
    <row r="52" spans="1:39" ht="24.9" customHeight="1" x14ac:dyDescent="0.2">
      <c r="A52" s="8">
        <f>IF(B52="","",_xlfn.AGGREGATE(3,3,$B$7:B52))</f>
        <v>46</v>
      </c>
      <c r="B52" s="34" t="s">
        <v>1149</v>
      </c>
      <c r="C52" s="28" t="s">
        <v>1824</v>
      </c>
      <c r="D52" s="28" t="s">
        <v>1472</v>
      </c>
      <c r="E52" s="28" t="s">
        <v>1545</v>
      </c>
      <c r="F52" s="35" t="s">
        <v>1151</v>
      </c>
      <c r="G52" s="28" t="s">
        <v>38</v>
      </c>
      <c r="H52" s="28" t="s">
        <v>28</v>
      </c>
      <c r="I52" s="28" t="s">
        <v>1550</v>
      </c>
      <c r="J52" s="28" t="s">
        <v>1574</v>
      </c>
      <c r="K52" s="28" t="s">
        <v>29</v>
      </c>
      <c r="L52" s="28" t="s">
        <v>30</v>
      </c>
      <c r="M52" s="28" t="s">
        <v>1574</v>
      </c>
      <c r="N52" s="28" t="s">
        <v>29</v>
      </c>
      <c r="O52" s="28" t="s">
        <v>30</v>
      </c>
      <c r="P52" s="28"/>
      <c r="Q52" s="28" t="s">
        <v>1152</v>
      </c>
      <c r="R52" s="28" t="s">
        <v>1608</v>
      </c>
      <c r="S52" s="36" t="s">
        <v>1153</v>
      </c>
      <c r="T52" s="37"/>
      <c r="U52" s="28" t="s">
        <v>55</v>
      </c>
      <c r="V52" s="57"/>
      <c r="W52" s="67" t="s">
        <v>1609</v>
      </c>
      <c r="X52" s="67"/>
      <c r="Y52" s="68">
        <v>5</v>
      </c>
      <c r="Z52" s="62">
        <f t="shared" si="1"/>
        <v>7.5555555555555554</v>
      </c>
      <c r="AA52" s="24">
        <v>9</v>
      </c>
      <c r="AB52" s="24">
        <v>9</v>
      </c>
      <c r="AC52" s="24">
        <v>8</v>
      </c>
      <c r="AD52" s="21">
        <v>8</v>
      </c>
      <c r="AE52" s="21">
        <v>5</v>
      </c>
      <c r="AF52" s="21">
        <v>9</v>
      </c>
      <c r="AG52" s="22">
        <v>7</v>
      </c>
      <c r="AH52" s="22">
        <v>7</v>
      </c>
      <c r="AI52" s="22">
        <v>6</v>
      </c>
      <c r="AJ52" s="24"/>
      <c r="AK52" s="25"/>
      <c r="AM52" s="56">
        <f t="shared" si="2"/>
        <v>2013</v>
      </c>
    </row>
    <row r="53" spans="1:39" ht="24.9" customHeight="1" x14ac:dyDescent="0.2">
      <c r="A53" s="8">
        <f>IF(B53="","",_xlfn.AGGREGATE(3,3,$B$7:B53))</f>
        <v>47</v>
      </c>
      <c r="B53" s="34" t="s">
        <v>1207</v>
      </c>
      <c r="C53" s="28" t="s">
        <v>1825</v>
      </c>
      <c r="D53" s="28" t="s">
        <v>1411</v>
      </c>
      <c r="E53" s="28" t="s">
        <v>1545</v>
      </c>
      <c r="F53" s="35" t="s">
        <v>1209</v>
      </c>
      <c r="G53" s="28" t="s">
        <v>38</v>
      </c>
      <c r="H53" s="28" t="s">
        <v>28</v>
      </c>
      <c r="I53" s="28" t="s">
        <v>1550</v>
      </c>
      <c r="J53" s="28" t="s">
        <v>1561</v>
      </c>
      <c r="K53" s="28" t="s">
        <v>29</v>
      </c>
      <c r="L53" s="28" t="s">
        <v>30</v>
      </c>
      <c r="M53" s="28" t="s">
        <v>1561</v>
      </c>
      <c r="N53" s="28" t="s">
        <v>29</v>
      </c>
      <c r="O53" s="28" t="s">
        <v>30</v>
      </c>
      <c r="P53" s="28"/>
      <c r="Q53" s="28" t="s">
        <v>1210</v>
      </c>
      <c r="R53" s="28" t="s">
        <v>1610</v>
      </c>
      <c r="S53" s="36" t="s">
        <v>1211</v>
      </c>
      <c r="T53" s="37"/>
      <c r="U53" s="28" t="s">
        <v>68</v>
      </c>
      <c r="V53" s="57"/>
      <c r="W53" s="67"/>
      <c r="X53" s="67" t="s">
        <v>1611</v>
      </c>
      <c r="Y53" s="68">
        <v>3</v>
      </c>
      <c r="Z53" s="62">
        <f t="shared" si="1"/>
        <v>9.4444444444444446</v>
      </c>
      <c r="AA53" s="24">
        <v>10</v>
      </c>
      <c r="AB53" s="24">
        <v>9</v>
      </c>
      <c r="AC53" s="24">
        <v>9</v>
      </c>
      <c r="AD53" s="21">
        <v>10</v>
      </c>
      <c r="AE53" s="21">
        <v>10</v>
      </c>
      <c r="AF53" s="21">
        <v>9</v>
      </c>
      <c r="AG53" s="22">
        <v>9</v>
      </c>
      <c r="AH53" s="22">
        <v>9</v>
      </c>
      <c r="AI53" s="22">
        <v>10</v>
      </c>
      <c r="AJ53" s="24"/>
      <c r="AK53" s="25"/>
      <c r="AL53" s="54" t="s">
        <v>1611</v>
      </c>
      <c r="AM53" s="56">
        <f t="shared" si="2"/>
        <v>2013</v>
      </c>
    </row>
    <row r="54" spans="1:39" ht="24.9" customHeight="1" x14ac:dyDescent="0.2">
      <c r="A54" s="8">
        <f>IF(B54="","",_xlfn.AGGREGATE(3,3,$B$7:B54))</f>
        <v>48</v>
      </c>
      <c r="B54" s="34" t="s">
        <v>35</v>
      </c>
      <c r="C54" s="28" t="s">
        <v>1826</v>
      </c>
      <c r="D54" s="28" t="s">
        <v>1292</v>
      </c>
      <c r="E54" s="28" t="s">
        <v>1309</v>
      </c>
      <c r="F54" s="35" t="s">
        <v>37</v>
      </c>
      <c r="G54" s="28" t="s">
        <v>38</v>
      </c>
      <c r="H54" s="28" t="s">
        <v>28</v>
      </c>
      <c r="I54" s="28" t="s">
        <v>1550</v>
      </c>
      <c r="J54" s="28" t="s">
        <v>1576</v>
      </c>
      <c r="K54" s="28" t="s">
        <v>29</v>
      </c>
      <c r="L54" s="28" t="s">
        <v>30</v>
      </c>
      <c r="M54" s="28" t="s">
        <v>1576</v>
      </c>
      <c r="N54" s="28" t="s">
        <v>29</v>
      </c>
      <c r="O54" s="28" t="s">
        <v>30</v>
      </c>
      <c r="P54" s="28"/>
      <c r="Q54" s="28" t="s">
        <v>39</v>
      </c>
      <c r="R54" s="28" t="s">
        <v>40</v>
      </c>
      <c r="S54" s="36" t="s">
        <v>41</v>
      </c>
      <c r="T54" s="37"/>
      <c r="U54" s="28" t="s">
        <v>34</v>
      </c>
      <c r="V54" s="57"/>
      <c r="W54" s="67"/>
      <c r="X54" s="67"/>
      <c r="Y54" s="68">
        <v>4</v>
      </c>
      <c r="Z54" s="62">
        <f t="shared" si="1"/>
        <v>9.5555555555555554</v>
      </c>
      <c r="AA54" s="24">
        <v>9</v>
      </c>
      <c r="AB54" s="24">
        <v>9</v>
      </c>
      <c r="AC54" s="24">
        <v>10</v>
      </c>
      <c r="AD54" s="21">
        <v>9</v>
      </c>
      <c r="AE54" s="21">
        <v>9</v>
      </c>
      <c r="AF54" s="21">
        <v>10</v>
      </c>
      <c r="AG54" s="22">
        <v>10</v>
      </c>
      <c r="AH54" s="22">
        <v>10</v>
      </c>
      <c r="AI54" s="22">
        <v>10</v>
      </c>
      <c r="AJ54" s="24" t="s">
        <v>1236</v>
      </c>
      <c r="AK54" s="25" t="s">
        <v>1612</v>
      </c>
      <c r="AM54" s="56">
        <f t="shared" si="2"/>
        <v>2013</v>
      </c>
    </row>
    <row r="55" spans="1:39" ht="24.9" customHeight="1" x14ac:dyDescent="0.2">
      <c r="A55" s="8">
        <f>IF(B55="","",_xlfn.AGGREGATE(3,3,$B$7:B55))</f>
        <v>49</v>
      </c>
      <c r="B55" s="34" t="s">
        <v>87</v>
      </c>
      <c r="C55" s="28" t="s">
        <v>1827</v>
      </c>
      <c r="D55" s="28" t="s">
        <v>1299</v>
      </c>
      <c r="E55" s="28" t="s">
        <v>1309</v>
      </c>
      <c r="F55" s="35" t="s">
        <v>89</v>
      </c>
      <c r="G55" s="28" t="s">
        <v>38</v>
      </c>
      <c r="H55" s="28" t="s">
        <v>28</v>
      </c>
      <c r="I55" s="28" t="s">
        <v>1557</v>
      </c>
      <c r="J55" s="28" t="s">
        <v>1566</v>
      </c>
      <c r="K55" s="28" t="s">
        <v>29</v>
      </c>
      <c r="L55" s="28" t="s">
        <v>30</v>
      </c>
      <c r="M55" s="28" t="s">
        <v>1566</v>
      </c>
      <c r="N55" s="28" t="s">
        <v>29</v>
      </c>
      <c r="O55" s="28" t="s">
        <v>30</v>
      </c>
      <c r="P55" s="28"/>
      <c r="Q55" s="28" t="s">
        <v>90</v>
      </c>
      <c r="R55" s="28" t="s">
        <v>91</v>
      </c>
      <c r="S55" s="36" t="s">
        <v>92</v>
      </c>
      <c r="T55" s="37"/>
      <c r="U55" s="28" t="s">
        <v>68</v>
      </c>
      <c r="V55" s="57"/>
      <c r="W55" s="67"/>
      <c r="X55" s="67" t="s">
        <v>1613</v>
      </c>
      <c r="Y55" s="68">
        <v>3</v>
      </c>
      <c r="Z55" s="62">
        <f t="shared" si="1"/>
        <v>9.1111111111111107</v>
      </c>
      <c r="AA55" s="24">
        <v>9</v>
      </c>
      <c r="AB55" s="24">
        <v>10</v>
      </c>
      <c r="AC55" s="24">
        <v>9</v>
      </c>
      <c r="AD55" s="21">
        <v>9</v>
      </c>
      <c r="AE55" s="21">
        <v>9</v>
      </c>
      <c r="AF55" s="21">
        <v>9</v>
      </c>
      <c r="AG55" s="22">
        <v>9</v>
      </c>
      <c r="AH55" s="22">
        <v>9</v>
      </c>
      <c r="AI55" s="22">
        <v>9</v>
      </c>
      <c r="AJ55" s="24"/>
      <c r="AK55" s="25"/>
      <c r="AL55" s="54" t="s">
        <v>1613</v>
      </c>
      <c r="AM55" s="56">
        <f t="shared" si="2"/>
        <v>2013</v>
      </c>
    </row>
    <row r="56" spans="1:39" ht="24.9" customHeight="1" x14ac:dyDescent="0.2">
      <c r="A56" s="8">
        <f>IF(B56="","",_xlfn.AGGREGATE(3,3,$B$7:B56))</f>
        <v>50</v>
      </c>
      <c r="B56" s="34" t="s">
        <v>1181</v>
      </c>
      <c r="C56" s="28" t="s">
        <v>1828</v>
      </c>
      <c r="D56" s="28" t="s">
        <v>1475</v>
      </c>
      <c r="E56" s="28" t="s">
        <v>1482</v>
      </c>
      <c r="F56" s="35" t="s">
        <v>582</v>
      </c>
      <c r="G56" s="28" t="s">
        <v>27</v>
      </c>
      <c r="H56" s="28" t="s">
        <v>28</v>
      </c>
      <c r="I56" s="28" t="s">
        <v>1559</v>
      </c>
      <c r="J56" s="28" t="s">
        <v>219</v>
      </c>
      <c r="K56" s="28" t="s">
        <v>29</v>
      </c>
      <c r="L56" s="28" t="s">
        <v>30</v>
      </c>
      <c r="M56" s="28" t="s">
        <v>219</v>
      </c>
      <c r="N56" s="28" t="s">
        <v>29</v>
      </c>
      <c r="O56" s="28" t="s">
        <v>30</v>
      </c>
      <c r="P56" s="28"/>
      <c r="Q56" s="28" t="s">
        <v>1614</v>
      </c>
      <c r="R56" s="28" t="s">
        <v>1185</v>
      </c>
      <c r="S56" s="36" t="s">
        <v>1186</v>
      </c>
      <c r="T56" s="37"/>
      <c r="U56" s="28" t="s">
        <v>34</v>
      </c>
      <c r="V56" s="57"/>
      <c r="W56" s="67"/>
      <c r="X56" s="67"/>
      <c r="Y56" s="68">
        <v>1</v>
      </c>
      <c r="Z56" s="62">
        <f t="shared" si="1"/>
        <v>8.6666666666666661</v>
      </c>
      <c r="AA56" s="24">
        <v>8</v>
      </c>
      <c r="AB56" s="24">
        <v>9</v>
      </c>
      <c r="AC56" s="24">
        <v>5</v>
      </c>
      <c r="AD56" s="21">
        <v>9</v>
      </c>
      <c r="AE56" s="21">
        <v>10</v>
      </c>
      <c r="AF56" s="21">
        <v>9</v>
      </c>
      <c r="AG56" s="22">
        <v>9</v>
      </c>
      <c r="AH56" s="22">
        <v>9</v>
      </c>
      <c r="AI56" s="22">
        <v>10</v>
      </c>
      <c r="AJ56" s="24"/>
      <c r="AK56" s="25"/>
      <c r="AM56" s="56">
        <f t="shared" si="2"/>
        <v>2013</v>
      </c>
    </row>
    <row r="57" spans="1:39" ht="24.9" customHeight="1" x14ac:dyDescent="0.2">
      <c r="A57" s="8">
        <f>IF(B57="","",_xlfn.AGGREGATE(3,3,$B$7:B57))</f>
        <v>51</v>
      </c>
      <c r="B57" s="34" t="s">
        <v>163</v>
      </c>
      <c r="C57" s="28" t="s">
        <v>1829</v>
      </c>
      <c r="D57" s="28" t="s">
        <v>1327</v>
      </c>
      <c r="E57" s="28" t="s">
        <v>1482</v>
      </c>
      <c r="F57" s="35" t="s">
        <v>154</v>
      </c>
      <c r="G57" s="28" t="s">
        <v>27</v>
      </c>
      <c r="H57" s="28" t="s">
        <v>28</v>
      </c>
      <c r="I57" s="28" t="s">
        <v>1550</v>
      </c>
      <c r="J57" s="28" t="s">
        <v>850</v>
      </c>
      <c r="K57" s="28" t="s">
        <v>29</v>
      </c>
      <c r="L57" s="28" t="s">
        <v>30</v>
      </c>
      <c r="M57" s="28" t="s">
        <v>850</v>
      </c>
      <c r="N57" s="28" t="s">
        <v>29</v>
      </c>
      <c r="O57" s="28" t="s">
        <v>30</v>
      </c>
      <c r="P57" s="28"/>
      <c r="Q57" s="28" t="s">
        <v>165</v>
      </c>
      <c r="R57" s="28" t="s">
        <v>166</v>
      </c>
      <c r="S57" s="36" t="s">
        <v>167</v>
      </c>
      <c r="T57" s="37"/>
      <c r="U57" s="28" t="s">
        <v>55</v>
      </c>
      <c r="V57" s="57"/>
      <c r="W57" s="67"/>
      <c r="X57" s="67"/>
      <c r="Y57" s="68">
        <v>3</v>
      </c>
      <c r="Z57" s="62">
        <f t="shared" si="1"/>
        <v>9.7777777777777786</v>
      </c>
      <c r="AA57" s="24">
        <v>9</v>
      </c>
      <c r="AB57" s="24">
        <v>10</v>
      </c>
      <c r="AC57" s="24">
        <v>10</v>
      </c>
      <c r="AD57" s="21">
        <v>10</v>
      </c>
      <c r="AE57" s="21">
        <v>9</v>
      </c>
      <c r="AF57" s="21">
        <v>10</v>
      </c>
      <c r="AG57" s="22">
        <v>10</v>
      </c>
      <c r="AH57" s="22">
        <v>10</v>
      </c>
      <c r="AI57" s="22">
        <v>10</v>
      </c>
      <c r="AJ57" s="24"/>
      <c r="AK57" s="25"/>
      <c r="AM57" s="56">
        <f t="shared" si="2"/>
        <v>2013</v>
      </c>
    </row>
    <row r="58" spans="1:39" ht="24.9" customHeight="1" x14ac:dyDescent="0.2">
      <c r="A58" s="8">
        <f>IF(B58="","",_xlfn.AGGREGATE(3,3,$B$7:B58))</f>
        <v>52</v>
      </c>
      <c r="B58" s="34" t="s">
        <v>187</v>
      </c>
      <c r="C58" s="28" t="s">
        <v>1830</v>
      </c>
      <c r="D58" s="28" t="s">
        <v>1331</v>
      </c>
      <c r="E58" s="28" t="s">
        <v>1482</v>
      </c>
      <c r="F58" s="35" t="s">
        <v>189</v>
      </c>
      <c r="G58" s="28" t="s">
        <v>27</v>
      </c>
      <c r="H58" s="28" t="s">
        <v>28</v>
      </c>
      <c r="I58" s="28" t="s">
        <v>190</v>
      </c>
      <c r="J58" s="28" t="s">
        <v>191</v>
      </c>
      <c r="K58" s="28" t="s">
        <v>192</v>
      </c>
      <c r="L58" s="28" t="s">
        <v>30</v>
      </c>
      <c r="M58" s="28" t="s">
        <v>191</v>
      </c>
      <c r="N58" s="28" t="s">
        <v>192</v>
      </c>
      <c r="O58" s="28" t="s">
        <v>30</v>
      </c>
      <c r="P58" s="28"/>
      <c r="Q58" s="28" t="s">
        <v>1615</v>
      </c>
      <c r="R58" s="28" t="s">
        <v>193</v>
      </c>
      <c r="S58" s="36" t="s">
        <v>194</v>
      </c>
      <c r="T58" s="37"/>
      <c r="U58" s="28" t="s">
        <v>55</v>
      </c>
      <c r="V58" s="57"/>
      <c r="W58" s="67"/>
      <c r="X58" s="67"/>
      <c r="Y58" s="68">
        <v>5</v>
      </c>
      <c r="Z58" s="62">
        <f t="shared" si="1"/>
        <v>9</v>
      </c>
      <c r="AA58" s="24">
        <v>9</v>
      </c>
      <c r="AB58" s="24">
        <v>9</v>
      </c>
      <c r="AC58" s="24">
        <v>7</v>
      </c>
      <c r="AD58" s="21">
        <v>9</v>
      </c>
      <c r="AE58" s="21">
        <v>8</v>
      </c>
      <c r="AF58" s="21">
        <v>9</v>
      </c>
      <c r="AG58" s="22">
        <v>10</v>
      </c>
      <c r="AH58" s="22">
        <v>10</v>
      </c>
      <c r="AI58" s="22">
        <v>10</v>
      </c>
      <c r="AJ58" s="24"/>
      <c r="AK58" s="25"/>
      <c r="AM58" s="56">
        <f t="shared" si="2"/>
        <v>2013</v>
      </c>
    </row>
    <row r="59" spans="1:39" ht="24.9" customHeight="1" x14ac:dyDescent="0.2">
      <c r="A59" s="8">
        <f>IF(B59="","",_xlfn.AGGREGATE(3,3,$B$7:B59))</f>
        <v>53</v>
      </c>
      <c r="B59" s="34" t="s">
        <v>122</v>
      </c>
      <c r="C59" s="28" t="s">
        <v>1831</v>
      </c>
      <c r="D59" s="28" t="s">
        <v>1305</v>
      </c>
      <c r="E59" s="28" t="s">
        <v>1320</v>
      </c>
      <c r="F59" s="35" t="s">
        <v>124</v>
      </c>
      <c r="G59" s="28" t="s">
        <v>38</v>
      </c>
      <c r="H59" s="28" t="s">
        <v>28</v>
      </c>
      <c r="I59" s="28" t="s">
        <v>44</v>
      </c>
      <c r="J59" s="28" t="s">
        <v>1576</v>
      </c>
      <c r="K59" s="28" t="s">
        <v>29</v>
      </c>
      <c r="L59" s="28" t="s">
        <v>30</v>
      </c>
      <c r="M59" s="28" t="s">
        <v>1576</v>
      </c>
      <c r="N59" s="28" t="s">
        <v>29</v>
      </c>
      <c r="O59" s="28" t="s">
        <v>30</v>
      </c>
      <c r="P59" s="28"/>
      <c r="Q59" s="28" t="s">
        <v>125</v>
      </c>
      <c r="R59" s="28" t="s">
        <v>126</v>
      </c>
      <c r="S59" s="36" t="s">
        <v>127</v>
      </c>
      <c r="T59" s="37"/>
      <c r="U59" s="28" t="s">
        <v>55</v>
      </c>
      <c r="V59" s="57"/>
      <c r="W59" s="67" t="s">
        <v>1616</v>
      </c>
      <c r="X59" s="67"/>
      <c r="Y59" s="68">
        <v>1</v>
      </c>
      <c r="Z59" s="62">
        <f t="shared" si="1"/>
        <v>6.333333333333333</v>
      </c>
      <c r="AA59" s="24">
        <v>6</v>
      </c>
      <c r="AB59" s="24">
        <v>7</v>
      </c>
      <c r="AC59" s="24">
        <v>6</v>
      </c>
      <c r="AD59" s="21">
        <v>6</v>
      </c>
      <c r="AE59" s="21">
        <v>8</v>
      </c>
      <c r="AF59" s="21">
        <v>5</v>
      </c>
      <c r="AG59" s="22">
        <v>6</v>
      </c>
      <c r="AH59" s="22">
        <v>8</v>
      </c>
      <c r="AI59" s="22">
        <v>5</v>
      </c>
      <c r="AJ59" s="24"/>
      <c r="AK59" s="25"/>
      <c r="AM59" s="56">
        <f t="shared" si="2"/>
        <v>2013</v>
      </c>
    </row>
    <row r="60" spans="1:39" ht="24.9" customHeight="1" x14ac:dyDescent="0.2">
      <c r="A60" s="8">
        <f>IF(B60="","",_xlfn.AGGREGATE(3,3,$B$7:B60))</f>
        <v>54</v>
      </c>
      <c r="B60" s="34" t="s">
        <v>867</v>
      </c>
      <c r="C60" s="28" t="s">
        <v>1832</v>
      </c>
      <c r="D60" s="28" t="s">
        <v>1367</v>
      </c>
      <c r="E60" s="28" t="s">
        <v>1320</v>
      </c>
      <c r="F60" s="35" t="s">
        <v>869</v>
      </c>
      <c r="G60" s="28" t="s">
        <v>38</v>
      </c>
      <c r="H60" s="28" t="s">
        <v>28</v>
      </c>
      <c r="I60" s="28" t="s">
        <v>1617</v>
      </c>
      <c r="J60" s="28" t="s">
        <v>1569</v>
      </c>
      <c r="K60" s="28" t="s">
        <v>29</v>
      </c>
      <c r="L60" s="28" t="s">
        <v>30</v>
      </c>
      <c r="M60" s="28" t="s">
        <v>1569</v>
      </c>
      <c r="N60" s="28" t="s">
        <v>29</v>
      </c>
      <c r="O60" s="28" t="s">
        <v>30</v>
      </c>
      <c r="P60" s="28"/>
      <c r="Q60" s="28" t="s">
        <v>870</v>
      </c>
      <c r="R60" s="28" t="s">
        <v>1673</v>
      </c>
      <c r="S60" s="36" t="s">
        <v>871</v>
      </c>
      <c r="T60" s="37"/>
      <c r="U60" s="28" t="s">
        <v>55</v>
      </c>
      <c r="V60" s="57"/>
      <c r="W60" s="67"/>
      <c r="X60" s="67"/>
      <c r="Y60" s="68">
        <v>4</v>
      </c>
      <c r="Z60" s="62">
        <f t="shared" si="1"/>
        <v>9.3333333333333339</v>
      </c>
      <c r="AA60" s="24">
        <v>9</v>
      </c>
      <c r="AB60" s="24">
        <v>9</v>
      </c>
      <c r="AC60" s="24">
        <v>10</v>
      </c>
      <c r="AD60" s="21">
        <v>10</v>
      </c>
      <c r="AE60" s="21">
        <v>9</v>
      </c>
      <c r="AF60" s="21">
        <v>10</v>
      </c>
      <c r="AG60" s="22">
        <v>9</v>
      </c>
      <c r="AH60" s="22">
        <v>9</v>
      </c>
      <c r="AI60" s="22">
        <v>9</v>
      </c>
      <c r="AJ60" s="24"/>
      <c r="AK60" s="25"/>
      <c r="AM60" s="56">
        <f t="shared" si="2"/>
        <v>2013</v>
      </c>
    </row>
    <row r="61" spans="1:39" ht="24.9" customHeight="1" x14ac:dyDescent="0.2">
      <c r="A61" s="8">
        <f>IF(B61="","",_xlfn.AGGREGATE(3,3,$B$7:B61))</f>
        <v>55</v>
      </c>
      <c r="B61" s="34" t="s">
        <v>707</v>
      </c>
      <c r="C61" s="28" t="s">
        <v>1833</v>
      </c>
      <c r="D61" s="28" t="s">
        <v>1410</v>
      </c>
      <c r="E61" s="28" t="s">
        <v>1320</v>
      </c>
      <c r="F61" s="35" t="s">
        <v>709</v>
      </c>
      <c r="G61" s="28" t="s">
        <v>38</v>
      </c>
      <c r="H61" s="28" t="s">
        <v>28</v>
      </c>
      <c r="I61" s="28" t="s">
        <v>710</v>
      </c>
      <c r="J61" s="28" t="s">
        <v>1619</v>
      </c>
      <c r="K61" s="28" t="s">
        <v>1618</v>
      </c>
      <c r="L61" s="28" t="s">
        <v>1620</v>
      </c>
      <c r="M61" s="28" t="s">
        <v>1575</v>
      </c>
      <c r="N61" s="28" t="s">
        <v>29</v>
      </c>
      <c r="O61" s="28" t="s">
        <v>30</v>
      </c>
      <c r="P61" s="28"/>
      <c r="Q61" s="28" t="s">
        <v>711</v>
      </c>
      <c r="R61" s="28" t="s">
        <v>712</v>
      </c>
      <c r="S61" s="36" t="s">
        <v>713</v>
      </c>
      <c r="T61" s="37" t="s">
        <v>1583</v>
      </c>
      <c r="U61" s="28" t="s">
        <v>55</v>
      </c>
      <c r="V61" s="57"/>
      <c r="W61" s="67"/>
      <c r="X61" s="67"/>
      <c r="Y61" s="68">
        <v>3</v>
      </c>
      <c r="Z61" s="62">
        <f t="shared" si="1"/>
        <v>9.3333333333333339</v>
      </c>
      <c r="AA61" s="24">
        <v>10</v>
      </c>
      <c r="AB61" s="24">
        <v>10</v>
      </c>
      <c r="AC61" s="24">
        <v>10</v>
      </c>
      <c r="AD61" s="21">
        <v>9</v>
      </c>
      <c r="AE61" s="21">
        <v>9</v>
      </c>
      <c r="AF61" s="21">
        <v>8</v>
      </c>
      <c r="AG61" s="22">
        <v>9</v>
      </c>
      <c r="AH61" s="22">
        <v>9</v>
      </c>
      <c r="AI61" s="22">
        <v>10</v>
      </c>
      <c r="AJ61" s="24"/>
      <c r="AK61" s="25"/>
      <c r="AM61" s="56">
        <f t="shared" si="2"/>
        <v>2013</v>
      </c>
    </row>
    <row r="62" spans="1:39" ht="24.9" customHeight="1" x14ac:dyDescent="0.2">
      <c r="A62" s="8">
        <f>IF(B62="","",_xlfn.AGGREGATE(3,3,$B$7:B62))</f>
        <v>56</v>
      </c>
      <c r="B62" s="34" t="s">
        <v>1056</v>
      </c>
      <c r="C62" s="28" t="s">
        <v>1834</v>
      </c>
      <c r="D62" s="28" t="s">
        <v>1459</v>
      </c>
      <c r="E62" s="28" t="s">
        <v>1320</v>
      </c>
      <c r="F62" s="35" t="s">
        <v>721</v>
      </c>
      <c r="G62" s="28" t="s">
        <v>38</v>
      </c>
      <c r="H62" s="28" t="s">
        <v>28</v>
      </c>
      <c r="I62" s="28" t="s">
        <v>1557</v>
      </c>
      <c r="J62" s="28" t="s">
        <v>1058</v>
      </c>
      <c r="K62" s="28" t="s">
        <v>29</v>
      </c>
      <c r="L62" s="28" t="s">
        <v>30</v>
      </c>
      <c r="M62" s="28" t="s">
        <v>1058</v>
      </c>
      <c r="N62" s="28" t="s">
        <v>29</v>
      </c>
      <c r="O62" s="28" t="s">
        <v>30</v>
      </c>
      <c r="P62" s="28"/>
      <c r="Q62" s="28" t="s">
        <v>1059</v>
      </c>
      <c r="R62" s="28" t="s">
        <v>1060</v>
      </c>
      <c r="S62" s="36" t="s">
        <v>1061</v>
      </c>
      <c r="T62" s="37"/>
      <c r="U62" s="28" t="s">
        <v>34</v>
      </c>
      <c r="V62" s="57"/>
      <c r="W62" s="67"/>
      <c r="X62" s="67"/>
      <c r="Y62" s="68">
        <v>2</v>
      </c>
      <c r="Z62" s="62">
        <f t="shared" si="1"/>
        <v>7.4444444444444446</v>
      </c>
      <c r="AA62" s="24">
        <v>7</v>
      </c>
      <c r="AB62" s="24">
        <v>7</v>
      </c>
      <c r="AC62" s="24">
        <v>6</v>
      </c>
      <c r="AD62" s="21">
        <v>8</v>
      </c>
      <c r="AE62" s="21">
        <v>7</v>
      </c>
      <c r="AF62" s="21">
        <v>6</v>
      </c>
      <c r="AG62" s="22">
        <v>9</v>
      </c>
      <c r="AH62" s="22">
        <v>9</v>
      </c>
      <c r="AI62" s="22">
        <v>8</v>
      </c>
      <c r="AJ62" s="24"/>
      <c r="AK62" s="25"/>
      <c r="AM62" s="56">
        <f t="shared" si="2"/>
        <v>2013</v>
      </c>
    </row>
    <row r="63" spans="1:39" ht="24.9" customHeight="1" x14ac:dyDescent="0.2">
      <c r="A63" s="8">
        <f>IF(B63="","",_xlfn.AGGREGATE(3,3,$B$7:B63))</f>
        <v>57</v>
      </c>
      <c r="B63" s="34" t="s">
        <v>1044</v>
      </c>
      <c r="C63" s="28" t="s">
        <v>1835</v>
      </c>
      <c r="D63" s="28" t="s">
        <v>1457</v>
      </c>
      <c r="E63" s="28" t="s">
        <v>1493</v>
      </c>
      <c r="F63" s="35" t="s">
        <v>1046</v>
      </c>
      <c r="G63" s="28" t="s">
        <v>38</v>
      </c>
      <c r="H63" s="28" t="s">
        <v>1047</v>
      </c>
      <c r="I63" s="28" t="s">
        <v>1623</v>
      </c>
      <c r="J63" s="28" t="s">
        <v>1621</v>
      </c>
      <c r="K63" s="28" t="s">
        <v>252</v>
      </c>
      <c r="L63" s="28" t="s">
        <v>1622</v>
      </c>
      <c r="M63" s="28" t="s">
        <v>1048</v>
      </c>
      <c r="N63" s="28" t="s">
        <v>29</v>
      </c>
      <c r="O63" s="28" t="s">
        <v>30</v>
      </c>
      <c r="P63" s="28"/>
      <c r="Q63" s="28"/>
      <c r="R63" s="28" t="s">
        <v>1049</v>
      </c>
      <c r="S63" s="36" t="s">
        <v>1050</v>
      </c>
      <c r="T63" s="37" t="s">
        <v>1583</v>
      </c>
      <c r="U63" s="28" t="s">
        <v>34</v>
      </c>
      <c r="V63" s="57"/>
      <c r="W63" s="67"/>
      <c r="X63" s="67"/>
      <c r="Y63" s="68">
        <v>2</v>
      </c>
      <c r="Z63" s="62">
        <f t="shared" si="1"/>
        <v>6.2222222222222223</v>
      </c>
      <c r="AA63" s="24">
        <v>7</v>
      </c>
      <c r="AB63" s="24">
        <v>5</v>
      </c>
      <c r="AC63" s="24">
        <v>5</v>
      </c>
      <c r="AD63" s="21">
        <v>7</v>
      </c>
      <c r="AE63" s="21">
        <v>5</v>
      </c>
      <c r="AF63" s="21">
        <v>5</v>
      </c>
      <c r="AG63" s="22">
        <v>9</v>
      </c>
      <c r="AH63" s="22">
        <v>8</v>
      </c>
      <c r="AI63" s="22">
        <v>5</v>
      </c>
      <c r="AJ63" s="24"/>
      <c r="AK63" s="25"/>
      <c r="AM63" s="56">
        <f t="shared" si="2"/>
        <v>2013</v>
      </c>
    </row>
    <row r="64" spans="1:39" ht="24.9" customHeight="1" x14ac:dyDescent="0.2">
      <c r="A64" s="8">
        <f>IF(B64="","",_xlfn.AGGREGATE(3,3,$B$7:B64))</f>
        <v>58</v>
      </c>
      <c r="B64" s="34" t="s">
        <v>504</v>
      </c>
      <c r="C64" s="28" t="s">
        <v>1836</v>
      </c>
      <c r="D64" s="28" t="s">
        <v>1378</v>
      </c>
      <c r="E64" s="28" t="s">
        <v>1493</v>
      </c>
      <c r="F64" s="35" t="s">
        <v>506</v>
      </c>
      <c r="G64" s="28" t="s">
        <v>38</v>
      </c>
      <c r="H64" s="28" t="s">
        <v>28</v>
      </c>
      <c r="I64" s="28" t="s">
        <v>1550</v>
      </c>
      <c r="J64" s="28" t="s">
        <v>375</v>
      </c>
      <c r="K64" s="28" t="s">
        <v>29</v>
      </c>
      <c r="L64" s="28" t="s">
        <v>30</v>
      </c>
      <c r="M64" s="28" t="s">
        <v>375</v>
      </c>
      <c r="N64" s="28" t="s">
        <v>29</v>
      </c>
      <c r="O64" s="28" t="s">
        <v>30</v>
      </c>
      <c r="P64" s="28"/>
      <c r="Q64" s="28" t="s">
        <v>507</v>
      </c>
      <c r="R64" s="28" t="s">
        <v>508</v>
      </c>
      <c r="S64" s="36" t="s">
        <v>509</v>
      </c>
      <c r="T64" s="37"/>
      <c r="U64" s="28" t="s">
        <v>55</v>
      </c>
      <c r="V64" s="57"/>
      <c r="W64" s="67"/>
      <c r="X64" s="67"/>
      <c r="Y64" s="68">
        <v>1</v>
      </c>
      <c r="Z64" s="62">
        <f t="shared" si="1"/>
        <v>8.6666666666666661</v>
      </c>
      <c r="AA64" s="24">
        <v>10</v>
      </c>
      <c r="AB64" s="24">
        <v>9</v>
      </c>
      <c r="AC64" s="24">
        <v>7</v>
      </c>
      <c r="AD64" s="21">
        <v>9</v>
      </c>
      <c r="AE64" s="21">
        <v>9</v>
      </c>
      <c r="AF64" s="21">
        <v>8</v>
      </c>
      <c r="AG64" s="22">
        <v>9</v>
      </c>
      <c r="AH64" s="22">
        <v>8</v>
      </c>
      <c r="AI64" s="22">
        <v>9</v>
      </c>
      <c r="AJ64" s="24"/>
      <c r="AK64" s="25"/>
      <c r="AM64" s="56">
        <f t="shared" si="2"/>
        <v>2013</v>
      </c>
    </row>
    <row r="65" spans="1:39" ht="24.9" customHeight="1" x14ac:dyDescent="0.2">
      <c r="A65" s="8">
        <f>IF(B65="","",_xlfn.AGGREGATE(3,3,$B$7:B65))</f>
        <v>59</v>
      </c>
      <c r="B65" s="34" t="s">
        <v>307</v>
      </c>
      <c r="C65" s="28" t="s">
        <v>1837</v>
      </c>
      <c r="D65" s="28" t="s">
        <v>1350</v>
      </c>
      <c r="E65" s="28" t="s">
        <v>1493</v>
      </c>
      <c r="F65" s="35" t="s">
        <v>309</v>
      </c>
      <c r="G65" s="28" t="s">
        <v>38</v>
      </c>
      <c r="H65" s="28" t="s">
        <v>28</v>
      </c>
      <c r="I65" s="28" t="s">
        <v>1557</v>
      </c>
      <c r="J65" s="28" t="s">
        <v>1624</v>
      </c>
      <c r="K65" s="28" t="s">
        <v>192</v>
      </c>
      <c r="L65" s="28" t="s">
        <v>30</v>
      </c>
      <c r="M65" s="28" t="s">
        <v>1624</v>
      </c>
      <c r="N65" s="28" t="s">
        <v>192</v>
      </c>
      <c r="O65" s="28" t="s">
        <v>30</v>
      </c>
      <c r="P65" s="28"/>
      <c r="Q65" s="28" t="s">
        <v>310</v>
      </c>
      <c r="R65" s="28" t="s">
        <v>311</v>
      </c>
      <c r="S65" s="36" t="s">
        <v>312</v>
      </c>
      <c r="T65" s="37"/>
      <c r="U65" s="28" t="s">
        <v>55</v>
      </c>
      <c r="V65" s="57"/>
      <c r="W65" s="67"/>
      <c r="X65" s="67"/>
      <c r="Y65" s="68">
        <v>4</v>
      </c>
      <c r="Z65" s="62">
        <f t="shared" si="1"/>
        <v>8.8888888888888893</v>
      </c>
      <c r="AA65" s="24">
        <v>9</v>
      </c>
      <c r="AB65" s="24">
        <v>10</v>
      </c>
      <c r="AC65" s="24">
        <v>8</v>
      </c>
      <c r="AD65" s="21">
        <v>9</v>
      </c>
      <c r="AE65" s="21">
        <v>8</v>
      </c>
      <c r="AF65" s="21">
        <v>9</v>
      </c>
      <c r="AG65" s="22">
        <v>9</v>
      </c>
      <c r="AH65" s="22">
        <v>10</v>
      </c>
      <c r="AI65" s="22">
        <v>8</v>
      </c>
      <c r="AJ65" s="24"/>
      <c r="AK65" s="25"/>
      <c r="AM65" s="56">
        <f t="shared" si="2"/>
        <v>2013</v>
      </c>
    </row>
    <row r="66" spans="1:39" ht="24.9" customHeight="1" x14ac:dyDescent="0.2">
      <c r="A66" s="8">
        <f>IF(B66="","",_xlfn.AGGREGATE(3,3,$B$7:B66))</f>
        <v>60</v>
      </c>
      <c r="B66" s="34" t="s">
        <v>1197</v>
      </c>
      <c r="C66" s="28" t="s">
        <v>1838</v>
      </c>
      <c r="D66" s="28" t="s">
        <v>1477</v>
      </c>
      <c r="E66" s="28" t="s">
        <v>1493</v>
      </c>
      <c r="F66" s="35" t="s">
        <v>328</v>
      </c>
      <c r="G66" s="28" t="s">
        <v>38</v>
      </c>
      <c r="H66" s="28" t="s">
        <v>28</v>
      </c>
      <c r="I66" s="28" t="s">
        <v>1550</v>
      </c>
      <c r="J66" s="28" t="s">
        <v>472</v>
      </c>
      <c r="K66" s="28" t="s">
        <v>29</v>
      </c>
      <c r="L66" s="28" t="s">
        <v>30</v>
      </c>
      <c r="M66" s="28" t="s">
        <v>472</v>
      </c>
      <c r="N66" s="28" t="s">
        <v>29</v>
      </c>
      <c r="O66" s="28" t="s">
        <v>30</v>
      </c>
      <c r="P66" s="28"/>
      <c r="Q66" s="28" t="s">
        <v>1199</v>
      </c>
      <c r="R66" s="28" t="s">
        <v>1200</v>
      </c>
      <c r="S66" s="36" t="s">
        <v>1201</v>
      </c>
      <c r="T66" s="37"/>
      <c r="U66" s="28" t="s">
        <v>48</v>
      </c>
      <c r="V66" s="57"/>
      <c r="W66" s="67"/>
      <c r="X66" s="67"/>
      <c r="Y66" s="68">
        <v>2</v>
      </c>
      <c r="Z66" s="62">
        <f t="shared" si="1"/>
        <v>6.8888888888888893</v>
      </c>
      <c r="AA66" s="24">
        <v>7</v>
      </c>
      <c r="AB66" s="24">
        <v>9</v>
      </c>
      <c r="AC66" s="24">
        <v>6</v>
      </c>
      <c r="AD66" s="21">
        <v>7</v>
      </c>
      <c r="AE66" s="21">
        <v>5</v>
      </c>
      <c r="AF66" s="21">
        <v>7</v>
      </c>
      <c r="AG66" s="22">
        <v>6</v>
      </c>
      <c r="AH66" s="22">
        <v>8</v>
      </c>
      <c r="AI66" s="22">
        <v>7</v>
      </c>
      <c r="AJ66" s="24"/>
      <c r="AK66" s="25"/>
      <c r="AM66" s="56">
        <f t="shared" si="2"/>
        <v>2013</v>
      </c>
    </row>
    <row r="67" spans="1:39" ht="24.9" customHeight="1" x14ac:dyDescent="0.2">
      <c r="A67" s="8">
        <f>IF(B67="","",_xlfn.AGGREGATE(3,3,$B$7:B67))</f>
        <v>61</v>
      </c>
      <c r="B67" s="34" t="s">
        <v>878</v>
      </c>
      <c r="C67" s="28" t="s">
        <v>1839</v>
      </c>
      <c r="D67" s="28" t="s">
        <v>1434</v>
      </c>
      <c r="E67" s="28" t="s">
        <v>1531</v>
      </c>
      <c r="F67" s="35" t="s">
        <v>836</v>
      </c>
      <c r="G67" s="28" t="s">
        <v>38</v>
      </c>
      <c r="H67" s="28" t="s">
        <v>28</v>
      </c>
      <c r="I67" s="28" t="s">
        <v>1617</v>
      </c>
      <c r="J67" s="28" t="s">
        <v>1576</v>
      </c>
      <c r="K67" s="28" t="s">
        <v>29</v>
      </c>
      <c r="L67" s="28" t="s">
        <v>30</v>
      </c>
      <c r="M67" s="28" t="s">
        <v>1576</v>
      </c>
      <c r="N67" s="28" t="s">
        <v>29</v>
      </c>
      <c r="O67" s="28" t="s">
        <v>30</v>
      </c>
      <c r="P67" s="28"/>
      <c r="Q67" s="28" t="s">
        <v>880</v>
      </c>
      <c r="R67" s="28" t="s">
        <v>881</v>
      </c>
      <c r="S67" s="36" t="s">
        <v>882</v>
      </c>
      <c r="T67" s="37"/>
      <c r="U67" s="28" t="s">
        <v>55</v>
      </c>
      <c r="V67" s="57"/>
      <c r="W67" s="67" t="s">
        <v>1627</v>
      </c>
      <c r="X67" s="67"/>
      <c r="Y67" s="68">
        <v>1</v>
      </c>
      <c r="Z67" s="62">
        <f t="shared" si="1"/>
        <v>6.2222222222222223</v>
      </c>
      <c r="AA67" s="24">
        <v>5</v>
      </c>
      <c r="AB67" s="24">
        <v>9</v>
      </c>
      <c r="AC67" s="24">
        <v>5</v>
      </c>
      <c r="AD67" s="21">
        <v>7</v>
      </c>
      <c r="AE67" s="21">
        <v>7</v>
      </c>
      <c r="AF67" s="21">
        <v>5</v>
      </c>
      <c r="AG67" s="22">
        <v>6</v>
      </c>
      <c r="AH67" s="22">
        <v>6</v>
      </c>
      <c r="AI67" s="22">
        <v>6</v>
      </c>
      <c r="AJ67" s="24"/>
      <c r="AK67" s="25"/>
      <c r="AM67" s="56">
        <f t="shared" si="2"/>
        <v>2013</v>
      </c>
    </row>
    <row r="68" spans="1:39" ht="24.9" customHeight="1" x14ac:dyDescent="0.2">
      <c r="A68" s="8">
        <f>IF(B68="","",_xlfn.AGGREGATE(3,3,$B$7:B68))</f>
        <v>62</v>
      </c>
      <c r="B68" s="34" t="s">
        <v>806</v>
      </c>
      <c r="C68" s="28" t="s">
        <v>1840</v>
      </c>
      <c r="D68" s="28" t="s">
        <v>1424</v>
      </c>
      <c r="E68" s="28" t="s">
        <v>1529</v>
      </c>
      <c r="F68" s="35" t="s">
        <v>808</v>
      </c>
      <c r="G68" s="28" t="s">
        <v>27</v>
      </c>
      <c r="H68" s="28" t="s">
        <v>28</v>
      </c>
      <c r="I68" s="28" t="s">
        <v>1550</v>
      </c>
      <c r="J68" s="28" t="s">
        <v>357</v>
      </c>
      <c r="K68" s="28" t="s">
        <v>29</v>
      </c>
      <c r="L68" s="28" t="s">
        <v>30</v>
      </c>
      <c r="M68" s="28" t="s">
        <v>357</v>
      </c>
      <c r="N68" s="28" t="s">
        <v>29</v>
      </c>
      <c r="O68" s="28" t="s">
        <v>30</v>
      </c>
      <c r="P68" s="28"/>
      <c r="Q68" s="28" t="s">
        <v>809</v>
      </c>
      <c r="R68" s="28" t="s">
        <v>810</v>
      </c>
      <c r="S68" s="36" t="s">
        <v>811</v>
      </c>
      <c r="T68" s="37"/>
      <c r="U68" s="28" t="s">
        <v>68</v>
      </c>
      <c r="V68" s="57"/>
      <c r="W68" s="67"/>
      <c r="X68" s="67" t="s">
        <v>1629</v>
      </c>
      <c r="Y68" s="68">
        <v>4</v>
      </c>
      <c r="Z68" s="62">
        <f t="shared" si="1"/>
        <v>9.8888888888888893</v>
      </c>
      <c r="AA68" s="24">
        <v>10</v>
      </c>
      <c r="AB68" s="24">
        <v>10</v>
      </c>
      <c r="AC68" s="24">
        <v>10</v>
      </c>
      <c r="AD68" s="21">
        <v>10</v>
      </c>
      <c r="AE68" s="21">
        <v>9</v>
      </c>
      <c r="AF68" s="21">
        <v>10</v>
      </c>
      <c r="AG68" s="22">
        <v>10</v>
      </c>
      <c r="AH68" s="22">
        <v>10</v>
      </c>
      <c r="AI68" s="22">
        <v>10</v>
      </c>
      <c r="AJ68" s="24" t="s">
        <v>1236</v>
      </c>
      <c r="AK68" s="25" t="s">
        <v>1628</v>
      </c>
      <c r="AL68" s="54" t="s">
        <v>1629</v>
      </c>
      <c r="AM68" s="56">
        <f t="shared" si="2"/>
        <v>2013</v>
      </c>
    </row>
    <row r="69" spans="1:39" ht="24.9" customHeight="1" x14ac:dyDescent="0.2">
      <c r="A69" s="8">
        <f>IF(B69="","",_xlfn.AGGREGATE(3,3,$B$7:B69))</f>
        <v>63</v>
      </c>
      <c r="B69" s="34" t="s">
        <v>777</v>
      </c>
      <c r="C69" s="28" t="s">
        <v>1841</v>
      </c>
      <c r="D69" s="28" t="s">
        <v>1303</v>
      </c>
      <c r="E69" s="28" t="s">
        <v>1515</v>
      </c>
      <c r="F69" s="35" t="s">
        <v>405</v>
      </c>
      <c r="G69" s="28" t="s">
        <v>27</v>
      </c>
      <c r="H69" s="28" t="s">
        <v>28</v>
      </c>
      <c r="I69" s="28" t="s">
        <v>1550</v>
      </c>
      <c r="J69" s="28" t="s">
        <v>1630</v>
      </c>
      <c r="K69" s="28" t="s">
        <v>29</v>
      </c>
      <c r="L69" s="28" t="s">
        <v>30</v>
      </c>
      <c r="M69" s="28" t="s">
        <v>1630</v>
      </c>
      <c r="N69" s="28" t="s">
        <v>29</v>
      </c>
      <c r="O69" s="28" t="s">
        <v>30</v>
      </c>
      <c r="P69" s="28"/>
      <c r="Q69" s="28" t="s">
        <v>779</v>
      </c>
      <c r="R69" s="28" t="s">
        <v>780</v>
      </c>
      <c r="S69" s="36" t="s">
        <v>781</v>
      </c>
      <c r="T69" s="37"/>
      <c r="U69" s="28" t="s">
        <v>55</v>
      </c>
      <c r="V69" s="57"/>
      <c r="W69" s="67"/>
      <c r="X69" s="67"/>
      <c r="Y69" s="68">
        <v>5</v>
      </c>
      <c r="Z69" s="62">
        <f t="shared" si="1"/>
        <v>9.1111111111111107</v>
      </c>
      <c r="AA69" s="24">
        <v>10</v>
      </c>
      <c r="AB69" s="24">
        <v>8</v>
      </c>
      <c r="AC69" s="24">
        <v>9</v>
      </c>
      <c r="AD69" s="21">
        <v>10</v>
      </c>
      <c r="AE69" s="21">
        <v>9</v>
      </c>
      <c r="AF69" s="21">
        <v>8</v>
      </c>
      <c r="AG69" s="22">
        <v>10</v>
      </c>
      <c r="AH69" s="22">
        <v>10</v>
      </c>
      <c r="AI69" s="22">
        <v>8</v>
      </c>
      <c r="AJ69" s="24"/>
      <c r="AK69" s="25" t="s">
        <v>1631</v>
      </c>
      <c r="AM69" s="56">
        <f t="shared" si="2"/>
        <v>2013</v>
      </c>
    </row>
    <row r="70" spans="1:39" ht="24.9" customHeight="1" x14ac:dyDescent="0.2">
      <c r="A70" s="8">
        <f>IF(B70="","",_xlfn.AGGREGATE(3,3,$B$7:B70))</f>
        <v>64</v>
      </c>
      <c r="B70" s="34" t="s">
        <v>586</v>
      </c>
      <c r="C70" s="28" t="s">
        <v>1842</v>
      </c>
      <c r="D70" s="28" t="s">
        <v>845</v>
      </c>
      <c r="E70" s="28" t="s">
        <v>1515</v>
      </c>
      <c r="F70" s="35" t="s">
        <v>588</v>
      </c>
      <c r="G70" s="28" t="s">
        <v>27</v>
      </c>
      <c r="H70" s="28" t="s">
        <v>28</v>
      </c>
      <c r="I70" s="28" t="s">
        <v>589</v>
      </c>
      <c r="J70" s="28" t="s">
        <v>1634</v>
      </c>
      <c r="K70" s="28" t="s">
        <v>1633</v>
      </c>
      <c r="L70" s="28" t="s">
        <v>1632</v>
      </c>
      <c r="M70" s="28" t="s">
        <v>425</v>
      </c>
      <c r="N70" s="28" t="s">
        <v>29</v>
      </c>
      <c r="O70" s="28" t="s">
        <v>30</v>
      </c>
      <c r="P70" s="28"/>
      <c r="Q70" s="28" t="s">
        <v>590</v>
      </c>
      <c r="R70" s="28" t="s">
        <v>591</v>
      </c>
      <c r="S70" s="36" t="s">
        <v>592</v>
      </c>
      <c r="T70" s="37" t="s">
        <v>1583</v>
      </c>
      <c r="U70" s="28" t="s">
        <v>55</v>
      </c>
      <c r="V70" s="57"/>
      <c r="W70" s="67"/>
      <c r="X70" s="67"/>
      <c r="Y70" s="68">
        <v>3</v>
      </c>
      <c r="Z70" s="62">
        <f t="shared" si="1"/>
        <v>10</v>
      </c>
      <c r="AA70" s="24">
        <v>10</v>
      </c>
      <c r="AB70" s="24">
        <v>10</v>
      </c>
      <c r="AC70" s="24">
        <v>10</v>
      </c>
      <c r="AD70" s="21">
        <v>10</v>
      </c>
      <c r="AE70" s="21">
        <v>10</v>
      </c>
      <c r="AF70" s="21">
        <v>10</v>
      </c>
      <c r="AG70" s="22">
        <v>10</v>
      </c>
      <c r="AH70" s="22">
        <v>10</v>
      </c>
      <c r="AI70" s="22">
        <v>10</v>
      </c>
      <c r="AJ70" s="24" t="s">
        <v>1236</v>
      </c>
      <c r="AK70" s="25" t="s">
        <v>1635</v>
      </c>
      <c r="AM70" s="56">
        <f t="shared" si="2"/>
        <v>2013</v>
      </c>
    </row>
    <row r="71" spans="1:39" ht="24.9" customHeight="1" x14ac:dyDescent="0.2">
      <c r="A71" s="8">
        <f>IF(B71="","",_xlfn.AGGREGATE(3,3,$B$7:B71))</f>
        <v>65</v>
      </c>
      <c r="B71" s="34" t="s">
        <v>1113</v>
      </c>
      <c r="C71" s="28" t="s">
        <v>1843</v>
      </c>
      <c r="D71" s="28" t="s">
        <v>1330</v>
      </c>
      <c r="E71" s="28" t="s">
        <v>1322</v>
      </c>
      <c r="F71" s="35" t="s">
        <v>142</v>
      </c>
      <c r="G71" s="28" t="s">
        <v>27</v>
      </c>
      <c r="H71" s="28" t="s">
        <v>28</v>
      </c>
      <c r="I71" s="28" t="s">
        <v>1559</v>
      </c>
      <c r="J71" s="28" t="s">
        <v>1638</v>
      </c>
      <c r="K71" s="28" t="s">
        <v>1636</v>
      </c>
      <c r="L71" s="28" t="s">
        <v>1637</v>
      </c>
      <c r="M71" s="28" t="s">
        <v>364</v>
      </c>
      <c r="N71" s="28" t="s">
        <v>29</v>
      </c>
      <c r="O71" s="28" t="s">
        <v>30</v>
      </c>
      <c r="P71" s="28"/>
      <c r="Q71" s="28" t="s">
        <v>1115</v>
      </c>
      <c r="R71" s="28" t="s">
        <v>1116</v>
      </c>
      <c r="S71" s="36" t="s">
        <v>1117</v>
      </c>
      <c r="T71" s="37" t="s">
        <v>1583</v>
      </c>
      <c r="U71" s="28" t="s">
        <v>48</v>
      </c>
      <c r="V71" s="57"/>
      <c r="W71" s="67"/>
      <c r="X71" s="67" t="s">
        <v>1994</v>
      </c>
      <c r="Y71" s="68">
        <v>5</v>
      </c>
      <c r="Z71" s="62">
        <f t="shared" ref="Z71:Z134" si="3">AVERAGE(AA71:AI71)</f>
        <v>9.1111111111111107</v>
      </c>
      <c r="AA71" s="24">
        <v>9</v>
      </c>
      <c r="AB71" s="24">
        <v>10</v>
      </c>
      <c r="AC71" s="24">
        <v>9</v>
      </c>
      <c r="AD71" s="21">
        <v>9</v>
      </c>
      <c r="AE71" s="21">
        <v>8</v>
      </c>
      <c r="AF71" s="21">
        <v>9</v>
      </c>
      <c r="AG71" s="22">
        <v>9</v>
      </c>
      <c r="AH71" s="22">
        <v>9</v>
      </c>
      <c r="AI71" s="22">
        <v>10</v>
      </c>
      <c r="AJ71" s="24"/>
      <c r="AK71" s="25"/>
      <c r="AM71" s="56">
        <f t="shared" ref="AM71:AM134" si="4">YEAR(F71)</f>
        <v>2013</v>
      </c>
    </row>
    <row r="72" spans="1:39" ht="24.9" customHeight="1" x14ac:dyDescent="0.2">
      <c r="A72" s="8">
        <f>IF(B72="","",_xlfn.AGGREGATE(3,3,$B$7:B72))</f>
        <v>66</v>
      </c>
      <c r="B72" s="34" t="s">
        <v>134</v>
      </c>
      <c r="C72" s="28" t="s">
        <v>1844</v>
      </c>
      <c r="D72" s="28" t="s">
        <v>1291</v>
      </c>
      <c r="E72" s="28" t="s">
        <v>1322</v>
      </c>
      <c r="F72" s="35" t="s">
        <v>136</v>
      </c>
      <c r="G72" s="28" t="s">
        <v>27</v>
      </c>
      <c r="H72" s="28" t="s">
        <v>28</v>
      </c>
      <c r="I72" s="28" t="s">
        <v>1559</v>
      </c>
      <c r="J72" s="28" t="s">
        <v>1587</v>
      </c>
      <c r="K72" s="28" t="s">
        <v>29</v>
      </c>
      <c r="L72" s="28" t="s">
        <v>30</v>
      </c>
      <c r="M72" s="28" t="s">
        <v>1587</v>
      </c>
      <c r="N72" s="28" t="s">
        <v>29</v>
      </c>
      <c r="O72" s="28" t="s">
        <v>30</v>
      </c>
      <c r="P72" s="28"/>
      <c r="Q72" s="28" t="s">
        <v>137</v>
      </c>
      <c r="R72" s="28" t="s">
        <v>138</v>
      </c>
      <c r="S72" s="36" t="s">
        <v>139</v>
      </c>
      <c r="T72" s="37"/>
      <c r="U72" s="28" t="s">
        <v>55</v>
      </c>
      <c r="V72" s="57"/>
      <c r="W72" s="67"/>
      <c r="X72" s="67"/>
      <c r="Y72" s="68">
        <v>1</v>
      </c>
      <c r="Z72" s="62">
        <f t="shared" si="3"/>
        <v>8.7777777777777786</v>
      </c>
      <c r="AA72" s="24">
        <v>10</v>
      </c>
      <c r="AB72" s="24">
        <v>10</v>
      </c>
      <c r="AC72" s="24">
        <v>8</v>
      </c>
      <c r="AD72" s="21">
        <v>9</v>
      </c>
      <c r="AE72" s="21">
        <v>8</v>
      </c>
      <c r="AF72" s="21">
        <v>8</v>
      </c>
      <c r="AG72" s="22">
        <v>9</v>
      </c>
      <c r="AH72" s="22">
        <v>9</v>
      </c>
      <c r="AI72" s="22">
        <v>8</v>
      </c>
      <c r="AJ72" s="24"/>
      <c r="AK72" s="25"/>
      <c r="AM72" s="56">
        <f t="shared" si="4"/>
        <v>2013</v>
      </c>
    </row>
    <row r="73" spans="1:39" ht="24.9" customHeight="1" x14ac:dyDescent="0.2">
      <c r="A73" s="8">
        <f>IF(B73="","",_xlfn.AGGREGATE(3,3,$B$7:B73))</f>
        <v>67</v>
      </c>
      <c r="B73" s="34" t="s">
        <v>854</v>
      </c>
      <c r="C73" s="28" t="s">
        <v>1845</v>
      </c>
      <c r="D73" s="28" t="s">
        <v>1431</v>
      </c>
      <c r="E73" s="28" t="s">
        <v>1322</v>
      </c>
      <c r="F73" s="35" t="s">
        <v>856</v>
      </c>
      <c r="G73" s="28" t="s">
        <v>27</v>
      </c>
      <c r="H73" s="28" t="s">
        <v>28</v>
      </c>
      <c r="I73" s="28" t="s">
        <v>857</v>
      </c>
      <c r="J73" s="28" t="s">
        <v>252</v>
      </c>
      <c r="K73" s="28" t="s">
        <v>29</v>
      </c>
      <c r="L73" s="28" t="s">
        <v>30</v>
      </c>
      <c r="M73" s="28" t="s">
        <v>252</v>
      </c>
      <c r="N73" s="28" t="s">
        <v>29</v>
      </c>
      <c r="O73" s="28" t="s">
        <v>30</v>
      </c>
      <c r="P73" s="28"/>
      <c r="Q73" s="28" t="s">
        <v>858</v>
      </c>
      <c r="R73" s="28" t="s">
        <v>859</v>
      </c>
      <c r="S73" s="36" t="s">
        <v>860</v>
      </c>
      <c r="T73" s="37"/>
      <c r="U73" s="28" t="s">
        <v>34</v>
      </c>
      <c r="V73" s="57"/>
      <c r="W73" s="67"/>
      <c r="X73" s="67"/>
      <c r="Y73" s="68">
        <v>4</v>
      </c>
      <c r="Z73" s="62">
        <f t="shared" si="3"/>
        <v>9.4444444444444446</v>
      </c>
      <c r="AA73" s="24">
        <v>10</v>
      </c>
      <c r="AB73" s="24">
        <v>9</v>
      </c>
      <c r="AC73" s="24">
        <v>9</v>
      </c>
      <c r="AD73" s="21">
        <v>10</v>
      </c>
      <c r="AE73" s="21">
        <v>10</v>
      </c>
      <c r="AF73" s="21">
        <v>9</v>
      </c>
      <c r="AG73" s="22">
        <v>9</v>
      </c>
      <c r="AH73" s="22">
        <v>10</v>
      </c>
      <c r="AI73" s="22">
        <v>9</v>
      </c>
      <c r="AJ73" s="24"/>
      <c r="AK73" s="25" t="s">
        <v>1639</v>
      </c>
      <c r="AM73" s="56">
        <f t="shared" si="4"/>
        <v>2013</v>
      </c>
    </row>
    <row r="74" spans="1:39" ht="24.9" customHeight="1" x14ac:dyDescent="0.2">
      <c r="A74" s="8">
        <f>IF(B74="","",_xlfn.AGGREGATE(3,3,$B$7:B74))</f>
        <v>68</v>
      </c>
      <c r="B74" s="34" t="s">
        <v>984</v>
      </c>
      <c r="C74" s="28" t="s">
        <v>1846</v>
      </c>
      <c r="D74" s="28" t="s">
        <v>1449</v>
      </c>
      <c r="E74" s="28" t="s">
        <v>1538</v>
      </c>
      <c r="F74" s="35" t="s">
        <v>471</v>
      </c>
      <c r="G74" s="28" t="s">
        <v>27</v>
      </c>
      <c r="H74" s="28" t="s">
        <v>28</v>
      </c>
      <c r="I74" s="28" t="s">
        <v>1559</v>
      </c>
      <c r="J74" s="28" t="s">
        <v>1575</v>
      </c>
      <c r="K74" s="28" t="s">
        <v>29</v>
      </c>
      <c r="L74" s="28" t="s">
        <v>30</v>
      </c>
      <c r="M74" s="28" t="s">
        <v>1575</v>
      </c>
      <c r="N74" s="28" t="s">
        <v>29</v>
      </c>
      <c r="O74" s="28" t="s">
        <v>30</v>
      </c>
      <c r="P74" s="28"/>
      <c r="Q74" s="28" t="s">
        <v>986</v>
      </c>
      <c r="R74" s="28" t="s">
        <v>987</v>
      </c>
      <c r="S74" s="36" t="s">
        <v>988</v>
      </c>
      <c r="T74" s="37"/>
      <c r="U74" s="28" t="s">
        <v>55</v>
      </c>
      <c r="V74" s="57"/>
      <c r="W74" s="67"/>
      <c r="X74" s="67"/>
      <c r="Y74" s="68">
        <v>1</v>
      </c>
      <c r="Z74" s="62">
        <f t="shared" si="3"/>
        <v>8.3333333333333339</v>
      </c>
      <c r="AA74" s="24">
        <v>8</v>
      </c>
      <c r="AB74" s="24">
        <v>9</v>
      </c>
      <c r="AC74" s="24">
        <v>9</v>
      </c>
      <c r="AD74" s="21">
        <v>9</v>
      </c>
      <c r="AE74" s="21">
        <v>6</v>
      </c>
      <c r="AF74" s="21">
        <v>8</v>
      </c>
      <c r="AG74" s="22">
        <v>9</v>
      </c>
      <c r="AH74" s="22">
        <v>9</v>
      </c>
      <c r="AI74" s="22">
        <v>8</v>
      </c>
      <c r="AJ74" s="24"/>
      <c r="AK74" s="25"/>
      <c r="AM74" s="56">
        <f t="shared" si="4"/>
        <v>2013</v>
      </c>
    </row>
    <row r="75" spans="1:39" ht="24.9" customHeight="1" x14ac:dyDescent="0.2">
      <c r="A75" s="8">
        <f>IF(B75="","",_xlfn.AGGREGATE(3,3,$B$7:B75))</f>
        <v>69</v>
      </c>
      <c r="B75" s="34" t="s">
        <v>1006</v>
      </c>
      <c r="C75" s="28" t="s">
        <v>1847</v>
      </c>
      <c r="D75" s="28" t="s">
        <v>1452</v>
      </c>
      <c r="E75" s="28" t="s">
        <v>1539</v>
      </c>
      <c r="F75" s="35" t="s">
        <v>1008</v>
      </c>
      <c r="G75" s="28" t="s">
        <v>38</v>
      </c>
      <c r="H75" s="28" t="s">
        <v>28</v>
      </c>
      <c r="I75" s="28" t="s">
        <v>1559</v>
      </c>
      <c r="J75" s="28" t="s">
        <v>1640</v>
      </c>
      <c r="K75" s="28" t="s">
        <v>29</v>
      </c>
      <c r="L75" s="28" t="s">
        <v>30</v>
      </c>
      <c r="M75" s="28" t="s">
        <v>1640</v>
      </c>
      <c r="N75" s="28" t="s">
        <v>29</v>
      </c>
      <c r="O75" s="28" t="s">
        <v>30</v>
      </c>
      <c r="P75" s="28"/>
      <c r="Q75" s="28" t="s">
        <v>1009</v>
      </c>
      <c r="R75" s="28" t="s">
        <v>1010</v>
      </c>
      <c r="S75" s="36" t="s">
        <v>1011</v>
      </c>
      <c r="T75" s="37"/>
      <c r="U75" s="28" t="s">
        <v>48</v>
      </c>
      <c r="V75" s="57"/>
      <c r="W75" s="67" t="s">
        <v>1647</v>
      </c>
      <c r="X75" s="67"/>
      <c r="Y75" s="68">
        <v>2</v>
      </c>
      <c r="Z75" s="62">
        <f t="shared" si="3"/>
        <v>8.4444444444444446</v>
      </c>
      <c r="AA75" s="24">
        <v>7</v>
      </c>
      <c r="AB75" s="24">
        <v>8</v>
      </c>
      <c r="AC75" s="24">
        <v>9</v>
      </c>
      <c r="AD75" s="21">
        <v>9</v>
      </c>
      <c r="AE75" s="21">
        <v>8</v>
      </c>
      <c r="AF75" s="21">
        <v>10</v>
      </c>
      <c r="AG75" s="22">
        <v>8</v>
      </c>
      <c r="AH75" s="22">
        <v>8</v>
      </c>
      <c r="AI75" s="22">
        <v>9</v>
      </c>
      <c r="AJ75" s="24"/>
      <c r="AK75" s="25"/>
      <c r="AM75" s="56">
        <f t="shared" si="4"/>
        <v>2013</v>
      </c>
    </row>
    <row r="76" spans="1:39" ht="24.9" customHeight="1" x14ac:dyDescent="0.2">
      <c r="A76" s="8">
        <f>IF(B76="","",_xlfn.AGGREGATE(3,3,$B$7:B76))</f>
        <v>70</v>
      </c>
      <c r="B76" s="34" t="s">
        <v>1081</v>
      </c>
      <c r="C76" s="28" t="s">
        <v>1848</v>
      </c>
      <c r="D76" s="28" t="s">
        <v>1464</v>
      </c>
      <c r="E76" s="28" t="s">
        <v>1539</v>
      </c>
      <c r="F76" s="35" t="s">
        <v>286</v>
      </c>
      <c r="G76" s="28" t="s">
        <v>38</v>
      </c>
      <c r="H76" s="28" t="s">
        <v>28</v>
      </c>
      <c r="I76" s="28" t="s">
        <v>1559</v>
      </c>
      <c r="J76" s="28" t="s">
        <v>1203</v>
      </c>
      <c r="K76" s="28" t="s">
        <v>29</v>
      </c>
      <c r="L76" s="28" t="s">
        <v>30</v>
      </c>
      <c r="M76" s="28" t="s">
        <v>1203</v>
      </c>
      <c r="N76" s="28" t="s">
        <v>29</v>
      </c>
      <c r="O76" s="28" t="s">
        <v>30</v>
      </c>
      <c r="P76" s="28"/>
      <c r="Q76" s="28" t="s">
        <v>1083</v>
      </c>
      <c r="R76" s="28" t="s">
        <v>1084</v>
      </c>
      <c r="S76" s="36" t="s">
        <v>1085</v>
      </c>
      <c r="T76" s="37"/>
      <c r="U76" s="28" t="s">
        <v>55</v>
      </c>
      <c r="V76" s="57"/>
      <c r="W76" s="67"/>
      <c r="X76" s="67"/>
      <c r="Y76" s="68">
        <v>2</v>
      </c>
      <c r="Z76" s="62">
        <f t="shared" si="3"/>
        <v>7.333333333333333</v>
      </c>
      <c r="AA76" s="24">
        <v>8</v>
      </c>
      <c r="AB76" s="24">
        <v>8</v>
      </c>
      <c r="AC76" s="24">
        <v>6</v>
      </c>
      <c r="AD76" s="21">
        <v>9</v>
      </c>
      <c r="AE76" s="21">
        <v>6</v>
      </c>
      <c r="AF76" s="21">
        <v>7</v>
      </c>
      <c r="AG76" s="22">
        <v>8</v>
      </c>
      <c r="AH76" s="22">
        <v>8</v>
      </c>
      <c r="AI76" s="22">
        <v>6</v>
      </c>
      <c r="AJ76" s="24"/>
      <c r="AK76" s="25"/>
      <c r="AM76" s="56">
        <f t="shared" si="4"/>
        <v>2013</v>
      </c>
    </row>
    <row r="77" spans="1:39" ht="24.9" customHeight="1" x14ac:dyDescent="0.2">
      <c r="A77" s="8">
        <f>IF(B77="","",_xlfn.AGGREGATE(3,3,$B$7:B77))</f>
        <v>71</v>
      </c>
      <c r="B77" s="34" t="s">
        <v>1032</v>
      </c>
      <c r="C77" s="28" t="s">
        <v>1849</v>
      </c>
      <c r="D77" s="28" t="s">
        <v>1455</v>
      </c>
      <c r="E77" s="28" t="s">
        <v>1541</v>
      </c>
      <c r="F77" s="35" t="s">
        <v>741</v>
      </c>
      <c r="G77" s="28" t="s">
        <v>38</v>
      </c>
      <c r="H77" s="28" t="s">
        <v>28</v>
      </c>
      <c r="I77" s="28" t="s">
        <v>1559</v>
      </c>
      <c r="J77" s="28" t="s">
        <v>1575</v>
      </c>
      <c r="K77" s="28" t="s">
        <v>29</v>
      </c>
      <c r="L77" s="28" t="s">
        <v>30</v>
      </c>
      <c r="M77" s="28" t="s">
        <v>1575</v>
      </c>
      <c r="N77" s="28" t="s">
        <v>29</v>
      </c>
      <c r="O77" s="28" t="s">
        <v>30</v>
      </c>
      <c r="P77" s="28"/>
      <c r="Q77" s="28" t="s">
        <v>1034</v>
      </c>
      <c r="R77" s="28" t="s">
        <v>1035</v>
      </c>
      <c r="S77" s="36" t="s">
        <v>1036</v>
      </c>
      <c r="T77" s="37"/>
      <c r="U77" s="28" t="s">
        <v>55</v>
      </c>
      <c r="V77" s="57"/>
      <c r="W77" s="67"/>
      <c r="X77" s="67"/>
      <c r="Y77" s="68">
        <v>5</v>
      </c>
      <c r="Z77" s="62">
        <f t="shared" si="3"/>
        <v>8.8888888888888893</v>
      </c>
      <c r="AA77" s="24">
        <v>9</v>
      </c>
      <c r="AB77" s="24">
        <v>10</v>
      </c>
      <c r="AC77" s="24">
        <v>8</v>
      </c>
      <c r="AD77" s="21">
        <v>9</v>
      </c>
      <c r="AE77" s="21">
        <v>7</v>
      </c>
      <c r="AF77" s="21">
        <v>10</v>
      </c>
      <c r="AG77" s="22">
        <v>9</v>
      </c>
      <c r="AH77" s="22">
        <v>9</v>
      </c>
      <c r="AI77" s="22">
        <v>9</v>
      </c>
      <c r="AJ77" s="24"/>
      <c r="AK77" s="25"/>
      <c r="AM77" s="56">
        <f t="shared" si="4"/>
        <v>2013</v>
      </c>
    </row>
    <row r="78" spans="1:39" ht="24.9" customHeight="1" x14ac:dyDescent="0.2">
      <c r="A78" s="8">
        <f>IF(B78="","",_xlfn.AGGREGATE(3,3,$B$7:B78))</f>
        <v>72</v>
      </c>
      <c r="B78" s="34" t="s">
        <v>243</v>
      </c>
      <c r="C78" s="28" t="s">
        <v>1850</v>
      </c>
      <c r="D78" s="28" t="s">
        <v>1339</v>
      </c>
      <c r="E78" s="28" t="s">
        <v>1489</v>
      </c>
      <c r="F78" s="35" t="s">
        <v>245</v>
      </c>
      <c r="G78" s="28" t="s">
        <v>38</v>
      </c>
      <c r="H78" s="28" t="s">
        <v>28</v>
      </c>
      <c r="I78" s="28" t="s">
        <v>1557</v>
      </c>
      <c r="J78" s="28" t="s">
        <v>1624</v>
      </c>
      <c r="K78" s="28" t="s">
        <v>192</v>
      </c>
      <c r="L78" s="28" t="s">
        <v>30</v>
      </c>
      <c r="M78" s="28" t="s">
        <v>191</v>
      </c>
      <c r="N78" s="28" t="s">
        <v>192</v>
      </c>
      <c r="O78" s="28" t="s">
        <v>30</v>
      </c>
      <c r="P78" s="28"/>
      <c r="Q78" s="28" t="s">
        <v>246</v>
      </c>
      <c r="R78" s="28" t="s">
        <v>247</v>
      </c>
      <c r="S78" s="36" t="s">
        <v>248</v>
      </c>
      <c r="T78" s="37"/>
      <c r="U78" s="28" t="s">
        <v>55</v>
      </c>
      <c r="V78" s="57"/>
      <c r="W78" s="67"/>
      <c r="X78" s="67"/>
      <c r="Y78" s="68">
        <v>4</v>
      </c>
      <c r="Z78" s="62">
        <f t="shared" si="3"/>
        <v>8.1111111111111107</v>
      </c>
      <c r="AA78" s="24">
        <v>8</v>
      </c>
      <c r="AB78" s="24">
        <v>5</v>
      </c>
      <c r="AC78" s="24">
        <v>9</v>
      </c>
      <c r="AD78" s="21">
        <v>8</v>
      </c>
      <c r="AE78" s="21">
        <v>7</v>
      </c>
      <c r="AF78" s="21">
        <v>10</v>
      </c>
      <c r="AG78" s="22">
        <v>8</v>
      </c>
      <c r="AH78" s="22">
        <v>8</v>
      </c>
      <c r="AI78" s="22">
        <v>10</v>
      </c>
      <c r="AJ78" s="24"/>
      <c r="AK78" s="25"/>
      <c r="AM78" s="56">
        <f t="shared" si="4"/>
        <v>2013</v>
      </c>
    </row>
    <row r="79" spans="1:39" ht="24.9" customHeight="1" x14ac:dyDescent="0.2">
      <c r="A79" s="8">
        <f>IF(B79="","",_xlfn.AGGREGATE(3,3,$B$7:B79))</f>
        <v>73</v>
      </c>
      <c r="B79" s="34" t="s">
        <v>261</v>
      </c>
      <c r="C79" s="28" t="s">
        <v>1851</v>
      </c>
      <c r="D79" s="28" t="s">
        <v>1342</v>
      </c>
      <c r="E79" s="28" t="s">
        <v>1489</v>
      </c>
      <c r="F79" s="35" t="s">
        <v>26</v>
      </c>
      <c r="G79" s="28" t="s">
        <v>38</v>
      </c>
      <c r="H79" s="28" t="s">
        <v>28</v>
      </c>
      <c r="I79" s="28" t="s">
        <v>1557</v>
      </c>
      <c r="J79" s="28" t="s">
        <v>263</v>
      </c>
      <c r="K79" s="28" t="s">
        <v>29</v>
      </c>
      <c r="L79" s="28" t="s">
        <v>30</v>
      </c>
      <c r="M79" s="28" t="s">
        <v>364</v>
      </c>
      <c r="N79" s="28" t="s">
        <v>29</v>
      </c>
      <c r="O79" s="28" t="s">
        <v>30</v>
      </c>
      <c r="P79" s="28"/>
      <c r="Q79" s="28" t="s">
        <v>264</v>
      </c>
      <c r="R79" s="28" t="s">
        <v>265</v>
      </c>
      <c r="S79" s="36" t="s">
        <v>266</v>
      </c>
      <c r="T79" s="37"/>
      <c r="U79" s="28" t="s">
        <v>48</v>
      </c>
      <c r="V79" s="57"/>
      <c r="W79" s="67"/>
      <c r="X79" s="67"/>
      <c r="Y79" s="68">
        <v>4</v>
      </c>
      <c r="Z79" s="62">
        <f t="shared" si="3"/>
        <v>9.4444444444444446</v>
      </c>
      <c r="AA79" s="24">
        <v>10</v>
      </c>
      <c r="AB79" s="24">
        <v>9</v>
      </c>
      <c r="AC79" s="24">
        <v>9</v>
      </c>
      <c r="AD79" s="21">
        <v>9</v>
      </c>
      <c r="AE79" s="21">
        <v>10</v>
      </c>
      <c r="AF79" s="21">
        <v>10</v>
      </c>
      <c r="AG79" s="22">
        <v>9</v>
      </c>
      <c r="AH79" s="22">
        <v>10</v>
      </c>
      <c r="AI79" s="22">
        <v>9</v>
      </c>
      <c r="AJ79" s="24"/>
      <c r="AK79" s="25"/>
      <c r="AM79" s="56">
        <f t="shared" si="4"/>
        <v>2013</v>
      </c>
    </row>
    <row r="80" spans="1:39" ht="24.9" customHeight="1" x14ac:dyDescent="0.2">
      <c r="A80" s="8">
        <f>IF(B80="","",_xlfn.AGGREGATE(3,3,$B$7:B80))</f>
        <v>74</v>
      </c>
      <c r="B80" s="34" t="s">
        <v>498</v>
      </c>
      <c r="C80" s="28" t="s">
        <v>1852</v>
      </c>
      <c r="D80" s="28" t="s">
        <v>1377</v>
      </c>
      <c r="E80" s="28" t="s">
        <v>1319</v>
      </c>
      <c r="F80" s="35" t="s">
        <v>26</v>
      </c>
      <c r="G80" s="28" t="s">
        <v>38</v>
      </c>
      <c r="H80" s="28" t="s">
        <v>28</v>
      </c>
      <c r="I80" s="28" t="s">
        <v>1550</v>
      </c>
      <c r="J80" s="28" t="s">
        <v>519</v>
      </c>
      <c r="K80" s="28" t="s">
        <v>29</v>
      </c>
      <c r="L80" s="28" t="s">
        <v>30</v>
      </c>
      <c r="M80" s="28" t="s">
        <v>519</v>
      </c>
      <c r="N80" s="28" t="s">
        <v>29</v>
      </c>
      <c r="O80" s="28" t="s">
        <v>30</v>
      </c>
      <c r="P80" s="28"/>
      <c r="Q80" s="28" t="s">
        <v>501</v>
      </c>
      <c r="R80" s="28" t="s">
        <v>502</v>
      </c>
      <c r="S80" s="36" t="s">
        <v>503</v>
      </c>
      <c r="T80" s="37"/>
      <c r="U80" s="28" t="s">
        <v>68</v>
      </c>
      <c r="V80" s="57"/>
      <c r="W80" s="67"/>
      <c r="X80" s="67" t="s">
        <v>1991</v>
      </c>
      <c r="Y80" s="68">
        <v>3</v>
      </c>
      <c r="Z80" s="62">
        <f t="shared" si="3"/>
        <v>9.7777777777777786</v>
      </c>
      <c r="AA80" s="24">
        <v>10</v>
      </c>
      <c r="AB80" s="24">
        <v>10</v>
      </c>
      <c r="AC80" s="24">
        <v>10</v>
      </c>
      <c r="AD80" s="21">
        <v>10</v>
      </c>
      <c r="AE80" s="21">
        <v>9</v>
      </c>
      <c r="AF80" s="21">
        <v>10</v>
      </c>
      <c r="AG80" s="22">
        <v>9</v>
      </c>
      <c r="AH80" s="22">
        <v>10</v>
      </c>
      <c r="AI80" s="22">
        <v>10</v>
      </c>
      <c r="AJ80" s="24" t="s">
        <v>1236</v>
      </c>
      <c r="AK80" s="25" t="s">
        <v>1641</v>
      </c>
      <c r="AM80" s="56">
        <f t="shared" si="4"/>
        <v>2013</v>
      </c>
    </row>
    <row r="81" spans="1:39" ht="24.9" customHeight="1" x14ac:dyDescent="0.2">
      <c r="A81" s="8">
        <f>IF(B81="","",_xlfn.AGGREGATE(3,3,$B$7:B81))</f>
        <v>75</v>
      </c>
      <c r="B81" s="34" t="s">
        <v>1154</v>
      </c>
      <c r="C81" s="28" t="s">
        <v>1853</v>
      </c>
      <c r="D81" s="28" t="s">
        <v>1330</v>
      </c>
      <c r="E81" s="28" t="s">
        <v>1319</v>
      </c>
      <c r="F81" s="35" t="s">
        <v>1156</v>
      </c>
      <c r="G81" s="28" t="s">
        <v>38</v>
      </c>
      <c r="H81" s="28" t="s">
        <v>28</v>
      </c>
      <c r="I81" s="28" t="s">
        <v>1550</v>
      </c>
      <c r="J81" s="28" t="s">
        <v>1606</v>
      </c>
      <c r="K81" s="28" t="s">
        <v>29</v>
      </c>
      <c r="L81" s="28" t="s">
        <v>30</v>
      </c>
      <c r="M81" s="28" t="s">
        <v>1606</v>
      </c>
      <c r="N81" s="28" t="s">
        <v>29</v>
      </c>
      <c r="O81" s="28" t="s">
        <v>30</v>
      </c>
      <c r="P81" s="28"/>
      <c r="Q81" s="28" t="s">
        <v>1157</v>
      </c>
      <c r="R81" s="28" t="s">
        <v>1158</v>
      </c>
      <c r="S81" s="36" t="s">
        <v>1159</v>
      </c>
      <c r="T81" s="37"/>
      <c r="U81" s="28" t="s">
        <v>55</v>
      </c>
      <c r="V81" s="57"/>
      <c r="W81" s="67" t="s">
        <v>1642</v>
      </c>
      <c r="X81" s="67"/>
      <c r="Y81" s="68">
        <v>4</v>
      </c>
      <c r="Z81" s="62">
        <f t="shared" si="3"/>
        <v>9.5555555555555554</v>
      </c>
      <c r="AA81" s="24">
        <v>9</v>
      </c>
      <c r="AB81" s="24">
        <v>10</v>
      </c>
      <c r="AC81" s="24">
        <v>9</v>
      </c>
      <c r="AD81" s="21">
        <v>10</v>
      </c>
      <c r="AE81" s="21">
        <v>9</v>
      </c>
      <c r="AF81" s="21">
        <v>10</v>
      </c>
      <c r="AG81" s="22">
        <v>10</v>
      </c>
      <c r="AH81" s="22">
        <v>9</v>
      </c>
      <c r="AI81" s="22">
        <v>10</v>
      </c>
      <c r="AJ81" s="24"/>
      <c r="AK81" s="25"/>
      <c r="AM81" s="56">
        <f t="shared" si="4"/>
        <v>2013</v>
      </c>
    </row>
    <row r="82" spans="1:39" ht="24.9" customHeight="1" x14ac:dyDescent="0.2">
      <c r="A82" s="8">
        <f>IF(B82="","",_xlfn.AGGREGATE(3,3,$B$7:B82))</f>
        <v>76</v>
      </c>
      <c r="B82" s="34" t="s">
        <v>116</v>
      </c>
      <c r="C82" s="28" t="s">
        <v>1854</v>
      </c>
      <c r="D82" s="28" t="s">
        <v>1304</v>
      </c>
      <c r="E82" s="28" t="s">
        <v>1319</v>
      </c>
      <c r="F82" s="35" t="s">
        <v>118</v>
      </c>
      <c r="G82" s="28" t="s">
        <v>38</v>
      </c>
      <c r="H82" s="28" t="s">
        <v>28</v>
      </c>
      <c r="I82" s="28" t="s">
        <v>1559</v>
      </c>
      <c r="J82" s="28" t="s">
        <v>1640</v>
      </c>
      <c r="K82" s="28" t="s">
        <v>29</v>
      </c>
      <c r="L82" s="28" t="s">
        <v>30</v>
      </c>
      <c r="M82" s="28" t="s">
        <v>1640</v>
      </c>
      <c r="N82" s="28" t="s">
        <v>29</v>
      </c>
      <c r="O82" s="28" t="s">
        <v>30</v>
      </c>
      <c r="P82" s="28"/>
      <c r="Q82" s="28" t="s">
        <v>119</v>
      </c>
      <c r="R82" s="28" t="s">
        <v>120</v>
      </c>
      <c r="S82" s="36" t="s">
        <v>121</v>
      </c>
      <c r="T82" s="37"/>
      <c r="U82" s="28" t="s">
        <v>48</v>
      </c>
      <c r="V82" s="57"/>
      <c r="W82" s="67"/>
      <c r="X82" s="67"/>
      <c r="Y82" s="68">
        <v>4</v>
      </c>
      <c r="Z82" s="62">
        <f t="shared" si="3"/>
        <v>9.2222222222222214</v>
      </c>
      <c r="AA82" s="24">
        <v>9</v>
      </c>
      <c r="AB82" s="24">
        <v>10</v>
      </c>
      <c r="AC82" s="24">
        <v>10</v>
      </c>
      <c r="AD82" s="21">
        <v>8</v>
      </c>
      <c r="AE82" s="21">
        <v>9</v>
      </c>
      <c r="AF82" s="21">
        <v>10</v>
      </c>
      <c r="AG82" s="22">
        <v>7</v>
      </c>
      <c r="AH82" s="22">
        <v>10</v>
      </c>
      <c r="AI82" s="22">
        <v>10</v>
      </c>
      <c r="AJ82" s="24"/>
      <c r="AK82" s="25"/>
      <c r="AM82" s="56">
        <f t="shared" si="4"/>
        <v>2013</v>
      </c>
    </row>
    <row r="83" spans="1:39" ht="24.9" customHeight="1" x14ac:dyDescent="0.2">
      <c r="A83" s="8">
        <f>IF(B83="","",_xlfn.AGGREGATE(3,3,$B$7:B83))</f>
        <v>77</v>
      </c>
      <c r="B83" s="34" t="s">
        <v>822</v>
      </c>
      <c r="C83" s="28" t="s">
        <v>1855</v>
      </c>
      <c r="D83" s="28" t="s">
        <v>1426</v>
      </c>
      <c r="E83" s="28" t="s">
        <v>1319</v>
      </c>
      <c r="F83" s="35" t="s">
        <v>824</v>
      </c>
      <c r="G83" s="28" t="s">
        <v>38</v>
      </c>
      <c r="H83" s="28" t="s">
        <v>28</v>
      </c>
      <c r="I83" s="28" t="s">
        <v>1559</v>
      </c>
      <c r="J83" s="28" t="s">
        <v>472</v>
      </c>
      <c r="K83" s="28" t="s">
        <v>29</v>
      </c>
      <c r="L83" s="28" t="s">
        <v>30</v>
      </c>
      <c r="M83" s="28" t="s">
        <v>472</v>
      </c>
      <c r="N83" s="28" t="s">
        <v>29</v>
      </c>
      <c r="O83" s="28" t="s">
        <v>30</v>
      </c>
      <c r="P83" s="28"/>
      <c r="Q83" s="28" t="s">
        <v>825</v>
      </c>
      <c r="R83" s="28" t="s">
        <v>826</v>
      </c>
      <c r="S83" s="36" t="s">
        <v>827</v>
      </c>
      <c r="T83" s="37"/>
      <c r="U83" s="28" t="s">
        <v>55</v>
      </c>
      <c r="V83" s="57"/>
      <c r="W83" s="67" t="s">
        <v>1648</v>
      </c>
      <c r="X83" s="67"/>
      <c r="Y83" s="68">
        <v>5</v>
      </c>
      <c r="Z83" s="62">
        <f t="shared" si="3"/>
        <v>8.8888888888888893</v>
      </c>
      <c r="AA83" s="24">
        <v>9</v>
      </c>
      <c r="AB83" s="24">
        <v>9</v>
      </c>
      <c r="AC83" s="24">
        <v>6</v>
      </c>
      <c r="AD83" s="21">
        <v>10</v>
      </c>
      <c r="AE83" s="21">
        <v>8</v>
      </c>
      <c r="AF83" s="21">
        <v>10</v>
      </c>
      <c r="AG83" s="22">
        <v>9</v>
      </c>
      <c r="AH83" s="22">
        <v>9</v>
      </c>
      <c r="AI83" s="22">
        <v>10</v>
      </c>
      <c r="AJ83" s="24"/>
      <c r="AK83" s="25"/>
      <c r="AM83" s="56">
        <f t="shared" si="4"/>
        <v>2013</v>
      </c>
    </row>
    <row r="84" spans="1:39" ht="24.9" customHeight="1" x14ac:dyDescent="0.2">
      <c r="A84" s="8">
        <f>IF(B84="","",_xlfn.AGGREGATE(3,3,$B$7:B84))</f>
        <v>78</v>
      </c>
      <c r="B84" s="34" t="s">
        <v>428</v>
      </c>
      <c r="C84" s="28" t="s">
        <v>1856</v>
      </c>
      <c r="D84" s="28" t="s">
        <v>1368</v>
      </c>
      <c r="E84" s="28" t="s">
        <v>1313</v>
      </c>
      <c r="F84" s="35" t="s">
        <v>430</v>
      </c>
      <c r="G84" s="28" t="s">
        <v>27</v>
      </c>
      <c r="H84" s="28" t="s">
        <v>28</v>
      </c>
      <c r="I84" s="28" t="s">
        <v>1559</v>
      </c>
      <c r="J84" s="28" t="s">
        <v>431</v>
      </c>
      <c r="K84" s="28" t="s">
        <v>29</v>
      </c>
      <c r="L84" s="28" t="s">
        <v>30</v>
      </c>
      <c r="M84" s="28" t="s">
        <v>431</v>
      </c>
      <c r="N84" s="28" t="s">
        <v>29</v>
      </c>
      <c r="O84" s="28" t="s">
        <v>30</v>
      </c>
      <c r="P84" s="28"/>
      <c r="Q84" s="28" t="s">
        <v>432</v>
      </c>
      <c r="R84" s="28" t="s">
        <v>433</v>
      </c>
      <c r="S84" s="36" t="s">
        <v>434</v>
      </c>
      <c r="T84" s="37"/>
      <c r="U84" s="28" t="s">
        <v>34</v>
      </c>
      <c r="V84" s="57"/>
      <c r="W84" s="67"/>
      <c r="X84" s="67"/>
      <c r="Y84" s="68">
        <v>3</v>
      </c>
      <c r="Z84" s="62">
        <f t="shared" si="3"/>
        <v>9.6666666666666661</v>
      </c>
      <c r="AA84" s="24">
        <v>9</v>
      </c>
      <c r="AB84" s="24">
        <v>10</v>
      </c>
      <c r="AC84" s="24">
        <v>10</v>
      </c>
      <c r="AD84" s="21">
        <v>9</v>
      </c>
      <c r="AE84" s="21">
        <v>10</v>
      </c>
      <c r="AF84" s="21">
        <v>10</v>
      </c>
      <c r="AG84" s="22">
        <v>9</v>
      </c>
      <c r="AH84" s="22">
        <v>10</v>
      </c>
      <c r="AI84" s="22">
        <v>10</v>
      </c>
      <c r="AJ84" s="24"/>
      <c r="AK84" s="25" t="s">
        <v>1649</v>
      </c>
      <c r="AM84" s="56">
        <f t="shared" si="4"/>
        <v>2013</v>
      </c>
    </row>
    <row r="85" spans="1:39" ht="24.9" customHeight="1" x14ac:dyDescent="0.2">
      <c r="A85" s="8">
        <f>IF(B85="","",_xlfn.AGGREGATE(3,3,$B$7:B85))</f>
        <v>79</v>
      </c>
      <c r="B85" s="34" t="s">
        <v>69</v>
      </c>
      <c r="C85" s="28" t="s">
        <v>1857</v>
      </c>
      <c r="D85" s="28" t="s">
        <v>1296</v>
      </c>
      <c r="E85" s="28" t="s">
        <v>1313</v>
      </c>
      <c r="F85" s="35" t="s">
        <v>71</v>
      </c>
      <c r="G85" s="28" t="s">
        <v>27</v>
      </c>
      <c r="H85" s="28" t="s">
        <v>28</v>
      </c>
      <c r="I85" s="28" t="s">
        <v>72</v>
      </c>
      <c r="J85" s="28" t="s">
        <v>1650</v>
      </c>
      <c r="K85" s="28" t="s">
        <v>29</v>
      </c>
      <c r="L85" s="28" t="s">
        <v>30</v>
      </c>
      <c r="M85" s="28" t="s">
        <v>1650</v>
      </c>
      <c r="N85" s="28" t="s">
        <v>29</v>
      </c>
      <c r="O85" s="28" t="s">
        <v>30</v>
      </c>
      <c r="P85" s="28"/>
      <c r="Q85" s="28" t="s">
        <v>1651</v>
      </c>
      <c r="R85" s="28" t="s">
        <v>74</v>
      </c>
      <c r="S85" s="36" t="s">
        <v>75</v>
      </c>
      <c r="T85" s="37"/>
      <c r="U85" s="28" t="s">
        <v>34</v>
      </c>
      <c r="V85" s="57"/>
      <c r="W85" s="67"/>
      <c r="X85" s="67"/>
      <c r="Y85" s="68">
        <v>4</v>
      </c>
      <c r="Z85" s="62">
        <f t="shared" si="3"/>
        <v>9.4444444444444446</v>
      </c>
      <c r="AA85" s="24">
        <v>9</v>
      </c>
      <c r="AB85" s="24">
        <v>9</v>
      </c>
      <c r="AC85" s="24">
        <v>9</v>
      </c>
      <c r="AD85" s="21">
        <v>9</v>
      </c>
      <c r="AE85" s="21">
        <v>9</v>
      </c>
      <c r="AF85" s="21">
        <v>10</v>
      </c>
      <c r="AG85" s="22">
        <v>10</v>
      </c>
      <c r="AH85" s="22">
        <v>10</v>
      </c>
      <c r="AI85" s="22">
        <v>10</v>
      </c>
      <c r="AJ85" s="24"/>
      <c r="AK85" s="25"/>
      <c r="AM85" s="56">
        <f t="shared" si="4"/>
        <v>2013</v>
      </c>
    </row>
    <row r="86" spans="1:39" ht="24.9" customHeight="1" x14ac:dyDescent="0.2">
      <c r="A86" s="8">
        <f>IF(B86="","",_xlfn.AGGREGATE(3,3,$B$7:B86))</f>
        <v>80</v>
      </c>
      <c r="B86" s="34" t="s">
        <v>469</v>
      </c>
      <c r="C86" s="28" t="s">
        <v>1858</v>
      </c>
      <c r="D86" s="28" t="s">
        <v>1374</v>
      </c>
      <c r="E86" s="28" t="s">
        <v>1508</v>
      </c>
      <c r="F86" s="35" t="s">
        <v>471</v>
      </c>
      <c r="G86" s="28" t="s">
        <v>38</v>
      </c>
      <c r="H86" s="28" t="s">
        <v>28</v>
      </c>
      <c r="I86" s="28" t="s">
        <v>1559</v>
      </c>
      <c r="J86" s="28" t="s">
        <v>472</v>
      </c>
      <c r="K86" s="28" t="s">
        <v>29</v>
      </c>
      <c r="L86" s="28" t="s">
        <v>30</v>
      </c>
      <c r="M86" s="28" t="s">
        <v>472</v>
      </c>
      <c r="N86" s="28" t="s">
        <v>29</v>
      </c>
      <c r="O86" s="28" t="s">
        <v>30</v>
      </c>
      <c r="P86" s="28"/>
      <c r="Q86" s="28"/>
      <c r="R86" s="28" t="s">
        <v>473</v>
      </c>
      <c r="S86" s="36" t="s">
        <v>474</v>
      </c>
      <c r="T86" s="37"/>
      <c r="U86" s="28" t="s">
        <v>55</v>
      </c>
      <c r="V86" s="57"/>
      <c r="W86" s="67"/>
      <c r="X86" s="67"/>
      <c r="Y86" s="68">
        <v>2</v>
      </c>
      <c r="Z86" s="62">
        <f t="shared" si="3"/>
        <v>7.7777777777777777</v>
      </c>
      <c r="AA86" s="24">
        <v>9</v>
      </c>
      <c r="AB86" s="24">
        <v>8</v>
      </c>
      <c r="AC86" s="24">
        <v>6</v>
      </c>
      <c r="AD86" s="21">
        <v>9</v>
      </c>
      <c r="AE86" s="21">
        <v>7</v>
      </c>
      <c r="AF86" s="21">
        <v>6</v>
      </c>
      <c r="AG86" s="22">
        <v>8</v>
      </c>
      <c r="AH86" s="22">
        <v>9</v>
      </c>
      <c r="AI86" s="22">
        <v>8</v>
      </c>
      <c r="AJ86" s="24"/>
      <c r="AK86" s="25"/>
      <c r="AM86" s="56">
        <f t="shared" si="4"/>
        <v>2013</v>
      </c>
    </row>
    <row r="87" spans="1:39" ht="24.9" customHeight="1" x14ac:dyDescent="0.2">
      <c r="A87" s="8">
        <f>IF(B87="","",_xlfn.AGGREGATE(3,3,$B$7:B87))</f>
        <v>81</v>
      </c>
      <c r="B87" s="34" t="s">
        <v>766</v>
      </c>
      <c r="C87" s="28" t="s">
        <v>1859</v>
      </c>
      <c r="D87" s="28" t="s">
        <v>1369</v>
      </c>
      <c r="E87" s="28" t="s">
        <v>1508</v>
      </c>
      <c r="F87" s="35" t="s">
        <v>768</v>
      </c>
      <c r="G87" s="28" t="s">
        <v>38</v>
      </c>
      <c r="H87" s="28" t="s">
        <v>28</v>
      </c>
      <c r="I87" s="28" t="s">
        <v>1557</v>
      </c>
      <c r="J87" s="28" t="s">
        <v>1566</v>
      </c>
      <c r="K87" s="28" t="s">
        <v>29</v>
      </c>
      <c r="L87" s="28" t="s">
        <v>30</v>
      </c>
      <c r="M87" s="28" t="s">
        <v>1566</v>
      </c>
      <c r="N87" s="28" t="s">
        <v>29</v>
      </c>
      <c r="O87" s="28" t="s">
        <v>30</v>
      </c>
      <c r="P87" s="28"/>
      <c r="Q87" s="28" t="s">
        <v>769</v>
      </c>
      <c r="R87" s="28" t="s">
        <v>770</v>
      </c>
      <c r="S87" s="36" t="s">
        <v>771</v>
      </c>
      <c r="T87" s="37"/>
      <c r="U87" s="28" t="s">
        <v>772</v>
      </c>
      <c r="V87" s="57"/>
      <c r="W87" s="67"/>
      <c r="X87" s="67"/>
      <c r="Y87" s="68">
        <v>3</v>
      </c>
      <c r="Z87" s="62">
        <f t="shared" si="3"/>
        <v>9.2222222222222214</v>
      </c>
      <c r="AA87" s="24">
        <v>9</v>
      </c>
      <c r="AB87" s="24">
        <v>10</v>
      </c>
      <c r="AC87" s="24">
        <v>9</v>
      </c>
      <c r="AD87" s="21">
        <v>9</v>
      </c>
      <c r="AE87" s="21">
        <v>10</v>
      </c>
      <c r="AF87" s="21">
        <v>9</v>
      </c>
      <c r="AG87" s="22">
        <v>9</v>
      </c>
      <c r="AH87" s="22">
        <v>9</v>
      </c>
      <c r="AI87" s="22">
        <v>9</v>
      </c>
      <c r="AJ87" s="24" t="s">
        <v>1236</v>
      </c>
      <c r="AK87" s="25" t="s">
        <v>1652</v>
      </c>
      <c r="AM87" s="56">
        <f t="shared" si="4"/>
        <v>2013</v>
      </c>
    </row>
    <row r="88" spans="1:39" ht="24.9" customHeight="1" x14ac:dyDescent="0.2">
      <c r="A88" s="8">
        <f>IF(B88="","",_xlfn.AGGREGATE(3,3,$B$7:B88))</f>
        <v>82</v>
      </c>
      <c r="B88" s="34" t="s">
        <v>625</v>
      </c>
      <c r="C88" s="28" t="s">
        <v>1860</v>
      </c>
      <c r="D88" s="28" t="s">
        <v>1397</v>
      </c>
      <c r="E88" s="28" t="s">
        <v>1508</v>
      </c>
      <c r="F88" s="35" t="s">
        <v>339</v>
      </c>
      <c r="G88" s="28" t="s">
        <v>38</v>
      </c>
      <c r="H88" s="28" t="s">
        <v>28</v>
      </c>
      <c r="I88" s="28" t="s">
        <v>1559</v>
      </c>
      <c r="J88" s="28" t="s">
        <v>529</v>
      </c>
      <c r="K88" s="28" t="s">
        <v>29</v>
      </c>
      <c r="L88" s="28" t="s">
        <v>30</v>
      </c>
      <c r="M88" s="28" t="s">
        <v>529</v>
      </c>
      <c r="N88" s="28" t="s">
        <v>29</v>
      </c>
      <c r="O88" s="28" t="s">
        <v>30</v>
      </c>
      <c r="P88" s="28"/>
      <c r="Q88" s="28" t="s">
        <v>137</v>
      </c>
      <c r="R88" s="28" t="s">
        <v>627</v>
      </c>
      <c r="S88" s="36" t="s">
        <v>628</v>
      </c>
      <c r="T88" s="37"/>
      <c r="U88" s="28" t="s">
        <v>34</v>
      </c>
      <c r="V88" s="57"/>
      <c r="W88" s="67"/>
      <c r="X88" s="67"/>
      <c r="Y88" s="68">
        <v>1</v>
      </c>
      <c r="Z88" s="62">
        <f t="shared" si="3"/>
        <v>5.5555555555555554</v>
      </c>
      <c r="AA88" s="24">
        <v>6</v>
      </c>
      <c r="AB88" s="24">
        <v>6</v>
      </c>
      <c r="AC88" s="24">
        <v>5</v>
      </c>
      <c r="AD88" s="21">
        <v>5</v>
      </c>
      <c r="AE88" s="21">
        <v>5</v>
      </c>
      <c r="AF88" s="21">
        <v>5</v>
      </c>
      <c r="AG88" s="22">
        <v>6</v>
      </c>
      <c r="AH88" s="22">
        <v>7</v>
      </c>
      <c r="AI88" s="22">
        <v>5</v>
      </c>
      <c r="AJ88" s="24"/>
      <c r="AK88" s="25"/>
      <c r="AM88" s="56">
        <f t="shared" si="4"/>
        <v>2013</v>
      </c>
    </row>
    <row r="89" spans="1:39" ht="24.9" customHeight="1" x14ac:dyDescent="0.2">
      <c r="A89" s="8">
        <f>IF(B89="","",_xlfn.AGGREGATE(3,3,$B$7:B89))</f>
        <v>83</v>
      </c>
      <c r="B89" s="34" t="s">
        <v>522</v>
      </c>
      <c r="C89" s="28" t="s">
        <v>1861</v>
      </c>
      <c r="D89" s="28" t="s">
        <v>1381</v>
      </c>
      <c r="E89" s="28" t="s">
        <v>1508</v>
      </c>
      <c r="F89" s="35" t="s">
        <v>71</v>
      </c>
      <c r="G89" s="28" t="s">
        <v>38</v>
      </c>
      <c r="H89" s="28" t="s">
        <v>28</v>
      </c>
      <c r="I89" s="28" t="s">
        <v>1550</v>
      </c>
      <c r="J89" s="28" t="s">
        <v>1606</v>
      </c>
      <c r="K89" s="28" t="s">
        <v>29</v>
      </c>
      <c r="L89" s="28" t="s">
        <v>30</v>
      </c>
      <c r="M89" s="28" t="s">
        <v>1606</v>
      </c>
      <c r="N89" s="28" t="s">
        <v>29</v>
      </c>
      <c r="O89" s="28" t="s">
        <v>30</v>
      </c>
      <c r="P89" s="28"/>
      <c r="Q89" s="28" t="s">
        <v>524</v>
      </c>
      <c r="R89" s="28" t="s">
        <v>525</v>
      </c>
      <c r="S89" s="36" t="s">
        <v>526</v>
      </c>
      <c r="T89" s="37"/>
      <c r="U89" s="28" t="s">
        <v>55</v>
      </c>
      <c r="V89" s="57"/>
      <c r="W89" s="67"/>
      <c r="X89" s="67"/>
      <c r="Y89" s="68">
        <v>2</v>
      </c>
      <c r="Z89" s="62">
        <f t="shared" si="3"/>
        <v>8.5555555555555554</v>
      </c>
      <c r="AA89" s="24">
        <v>9</v>
      </c>
      <c r="AB89" s="24">
        <v>10</v>
      </c>
      <c r="AC89" s="24">
        <v>9</v>
      </c>
      <c r="AD89" s="21">
        <v>8</v>
      </c>
      <c r="AE89" s="21">
        <v>7</v>
      </c>
      <c r="AF89" s="21">
        <v>8</v>
      </c>
      <c r="AG89" s="22">
        <v>9</v>
      </c>
      <c r="AH89" s="22">
        <v>9</v>
      </c>
      <c r="AI89" s="22">
        <v>8</v>
      </c>
      <c r="AJ89" s="24"/>
      <c r="AK89" s="25"/>
      <c r="AM89" s="56">
        <f t="shared" si="4"/>
        <v>2013</v>
      </c>
    </row>
    <row r="90" spans="1:39" ht="24.9" customHeight="1" x14ac:dyDescent="0.2">
      <c r="A90" s="8">
        <f>IF(B90="","",_xlfn.AGGREGATE(3,3,$B$7:B90))</f>
        <v>84</v>
      </c>
      <c r="B90" s="34" t="s">
        <v>948</v>
      </c>
      <c r="C90" s="28" t="s">
        <v>1862</v>
      </c>
      <c r="D90" s="28" t="s">
        <v>1443</v>
      </c>
      <c r="E90" s="28" t="s">
        <v>1536</v>
      </c>
      <c r="F90" s="35" t="s">
        <v>101</v>
      </c>
      <c r="G90" s="28" t="s">
        <v>38</v>
      </c>
      <c r="H90" s="28" t="s">
        <v>28</v>
      </c>
      <c r="I90" s="28" t="s">
        <v>1550</v>
      </c>
      <c r="J90" s="28" t="s">
        <v>1582</v>
      </c>
      <c r="K90" s="28" t="s">
        <v>29</v>
      </c>
      <c r="L90" s="28" t="s">
        <v>30</v>
      </c>
      <c r="M90" s="28" t="s">
        <v>1582</v>
      </c>
      <c r="N90" s="28" t="s">
        <v>29</v>
      </c>
      <c r="O90" s="28" t="s">
        <v>30</v>
      </c>
      <c r="P90" s="28" t="s">
        <v>950</v>
      </c>
      <c r="Q90" s="28" t="s">
        <v>951</v>
      </c>
      <c r="R90" s="28" t="s">
        <v>952</v>
      </c>
      <c r="S90" s="36" t="s">
        <v>953</v>
      </c>
      <c r="T90" s="37"/>
      <c r="U90" s="28" t="s">
        <v>55</v>
      </c>
      <c r="V90" s="57"/>
      <c r="W90" s="67"/>
      <c r="X90" s="67"/>
      <c r="Y90" s="68">
        <v>1</v>
      </c>
      <c r="Z90" s="62">
        <f t="shared" si="3"/>
        <v>8</v>
      </c>
      <c r="AA90" s="24">
        <v>6</v>
      </c>
      <c r="AB90" s="24">
        <v>8</v>
      </c>
      <c r="AC90" s="24">
        <v>8</v>
      </c>
      <c r="AD90" s="21">
        <v>7</v>
      </c>
      <c r="AE90" s="21">
        <v>8</v>
      </c>
      <c r="AF90" s="21">
        <v>10</v>
      </c>
      <c r="AG90" s="22">
        <v>6</v>
      </c>
      <c r="AH90" s="22">
        <v>9</v>
      </c>
      <c r="AI90" s="22">
        <v>10</v>
      </c>
      <c r="AJ90" s="24"/>
      <c r="AK90" s="25"/>
      <c r="AM90" s="56">
        <f t="shared" si="4"/>
        <v>2013</v>
      </c>
    </row>
    <row r="91" spans="1:39" ht="24.9" customHeight="1" x14ac:dyDescent="0.2">
      <c r="A91" s="8">
        <f>IF(B91="","",_xlfn.AGGREGATE(3,3,$B$7:B91))</f>
        <v>85</v>
      </c>
      <c r="B91" s="34" t="s">
        <v>397</v>
      </c>
      <c r="C91" s="28" t="s">
        <v>1863</v>
      </c>
      <c r="D91" s="28" t="s">
        <v>1364</v>
      </c>
      <c r="E91" s="28" t="s">
        <v>1483</v>
      </c>
      <c r="F91" s="35" t="s">
        <v>399</v>
      </c>
      <c r="G91" s="28" t="s">
        <v>27</v>
      </c>
      <c r="H91" s="28" t="s">
        <v>28</v>
      </c>
      <c r="I91" s="28" t="s">
        <v>1559</v>
      </c>
      <c r="J91" s="28" t="s">
        <v>357</v>
      </c>
      <c r="K91" s="28" t="s">
        <v>29</v>
      </c>
      <c r="L91" s="28" t="s">
        <v>30</v>
      </c>
      <c r="M91" s="28" t="s">
        <v>357</v>
      </c>
      <c r="N91" s="28" t="s">
        <v>29</v>
      </c>
      <c r="O91" s="28" t="s">
        <v>30</v>
      </c>
      <c r="P91" s="28"/>
      <c r="Q91" s="28" t="s">
        <v>400</v>
      </c>
      <c r="R91" s="28" t="s">
        <v>401</v>
      </c>
      <c r="S91" s="36" t="s">
        <v>402</v>
      </c>
      <c r="T91" s="37"/>
      <c r="U91" s="28" t="s">
        <v>34</v>
      </c>
      <c r="V91" s="57"/>
      <c r="W91" s="67" t="s">
        <v>1653</v>
      </c>
      <c r="X91" s="67"/>
      <c r="Y91" s="68">
        <v>4</v>
      </c>
      <c r="Z91" s="62">
        <f t="shared" si="3"/>
        <v>8.5555555555555554</v>
      </c>
      <c r="AA91" s="24">
        <v>8</v>
      </c>
      <c r="AB91" s="24">
        <v>9</v>
      </c>
      <c r="AC91" s="24">
        <v>5</v>
      </c>
      <c r="AD91" s="21">
        <v>9</v>
      </c>
      <c r="AE91" s="21">
        <v>9</v>
      </c>
      <c r="AF91" s="21">
        <v>9</v>
      </c>
      <c r="AG91" s="22">
        <v>9</v>
      </c>
      <c r="AH91" s="22">
        <v>10</v>
      </c>
      <c r="AI91" s="22">
        <v>9</v>
      </c>
      <c r="AJ91" s="24"/>
      <c r="AK91" s="25"/>
      <c r="AM91" s="56">
        <f t="shared" si="4"/>
        <v>2013</v>
      </c>
    </row>
    <row r="92" spans="1:39" ht="24.9" customHeight="1" x14ac:dyDescent="0.2">
      <c r="A92" s="8">
        <f>IF(B92="","",_xlfn.AGGREGATE(3,3,$B$7:B92))</f>
        <v>86</v>
      </c>
      <c r="B92" s="34" t="s">
        <v>180</v>
      </c>
      <c r="C92" s="28" t="s">
        <v>1864</v>
      </c>
      <c r="D92" s="28" t="s">
        <v>1330</v>
      </c>
      <c r="E92" s="28" t="s">
        <v>1483</v>
      </c>
      <c r="F92" s="35" t="s">
        <v>182</v>
      </c>
      <c r="G92" s="28" t="s">
        <v>38</v>
      </c>
      <c r="H92" s="28" t="s">
        <v>28</v>
      </c>
      <c r="I92" s="28" t="s">
        <v>1557</v>
      </c>
      <c r="J92" s="28" t="s">
        <v>183</v>
      </c>
      <c r="K92" s="28" t="s">
        <v>29</v>
      </c>
      <c r="L92" s="28" t="s">
        <v>30</v>
      </c>
      <c r="M92" s="28" t="s">
        <v>183</v>
      </c>
      <c r="N92" s="28" t="s">
        <v>29</v>
      </c>
      <c r="O92" s="28" t="s">
        <v>30</v>
      </c>
      <c r="P92" s="28"/>
      <c r="Q92" s="28" t="s">
        <v>184</v>
      </c>
      <c r="R92" s="28" t="s">
        <v>185</v>
      </c>
      <c r="S92" s="36" t="s">
        <v>186</v>
      </c>
      <c r="T92" s="37"/>
      <c r="U92" s="28" t="s">
        <v>55</v>
      </c>
      <c r="V92" s="57"/>
      <c r="W92" s="67" t="s">
        <v>1654</v>
      </c>
      <c r="X92" s="67"/>
      <c r="Y92" s="68">
        <v>3</v>
      </c>
      <c r="Z92" s="62">
        <f t="shared" si="3"/>
        <v>9.8888888888888893</v>
      </c>
      <c r="AA92" s="24">
        <v>10</v>
      </c>
      <c r="AB92" s="24">
        <v>10</v>
      </c>
      <c r="AC92" s="24">
        <v>10</v>
      </c>
      <c r="AD92" s="21">
        <v>10</v>
      </c>
      <c r="AE92" s="21">
        <v>9</v>
      </c>
      <c r="AF92" s="21">
        <v>10</v>
      </c>
      <c r="AG92" s="22">
        <v>10</v>
      </c>
      <c r="AH92" s="22">
        <v>10</v>
      </c>
      <c r="AI92" s="22">
        <v>10</v>
      </c>
      <c r="AJ92" s="24" t="s">
        <v>1236</v>
      </c>
      <c r="AK92" s="25" t="s">
        <v>1655</v>
      </c>
      <c r="AM92" s="56">
        <f t="shared" si="4"/>
        <v>2013</v>
      </c>
    </row>
    <row r="93" spans="1:39" ht="24.9" customHeight="1" x14ac:dyDescent="0.2">
      <c r="A93" s="8">
        <f>IF(B93="","",_xlfn.AGGREGATE(3,3,$B$7:B93))</f>
        <v>87</v>
      </c>
      <c r="B93" s="34" t="s">
        <v>600</v>
      </c>
      <c r="C93" s="28" t="s">
        <v>1865</v>
      </c>
      <c r="D93" s="28" t="s">
        <v>1393</v>
      </c>
      <c r="E93" s="28" t="s">
        <v>1483</v>
      </c>
      <c r="F93" s="35" t="s">
        <v>602</v>
      </c>
      <c r="G93" s="28" t="s">
        <v>38</v>
      </c>
      <c r="H93" s="28" t="s">
        <v>28</v>
      </c>
      <c r="I93" s="28" t="s">
        <v>1550</v>
      </c>
      <c r="J93" s="28" t="s">
        <v>529</v>
      </c>
      <c r="K93" s="28" t="s">
        <v>29</v>
      </c>
      <c r="L93" s="28" t="s">
        <v>30</v>
      </c>
      <c r="M93" s="28" t="s">
        <v>529</v>
      </c>
      <c r="N93" s="28" t="s">
        <v>29</v>
      </c>
      <c r="O93" s="28" t="s">
        <v>30</v>
      </c>
      <c r="P93" s="28"/>
      <c r="Q93" s="28" t="s">
        <v>603</v>
      </c>
      <c r="R93" s="28" t="s">
        <v>604</v>
      </c>
      <c r="S93" s="36" t="s">
        <v>605</v>
      </c>
      <c r="T93" s="37"/>
      <c r="U93" s="28" t="s">
        <v>34</v>
      </c>
      <c r="V93" s="57"/>
      <c r="W93" s="67"/>
      <c r="X93" s="67"/>
      <c r="Y93" s="68">
        <v>5</v>
      </c>
      <c r="Z93" s="62">
        <f t="shared" si="3"/>
        <v>7</v>
      </c>
      <c r="AA93" s="24">
        <v>8</v>
      </c>
      <c r="AB93" s="24">
        <v>9</v>
      </c>
      <c r="AC93" s="24">
        <v>5</v>
      </c>
      <c r="AD93" s="21">
        <v>7</v>
      </c>
      <c r="AE93" s="21">
        <v>7</v>
      </c>
      <c r="AF93" s="21">
        <v>7</v>
      </c>
      <c r="AG93" s="22">
        <v>7</v>
      </c>
      <c r="AH93" s="22">
        <v>7</v>
      </c>
      <c r="AI93" s="22">
        <v>6</v>
      </c>
      <c r="AJ93" s="24"/>
      <c r="AK93" s="25"/>
      <c r="AM93" s="56">
        <f t="shared" si="4"/>
        <v>2013</v>
      </c>
    </row>
    <row r="94" spans="1:39" ht="24.9" customHeight="1" x14ac:dyDescent="0.2">
      <c r="A94" s="8">
        <f>IF(B94="","",_xlfn.AGGREGATE(3,3,$B$7:B94))</f>
        <v>88</v>
      </c>
      <c r="B94" s="34" t="s">
        <v>977</v>
      </c>
      <c r="C94" s="28" t="s">
        <v>1866</v>
      </c>
      <c r="D94" s="28" t="s">
        <v>1448</v>
      </c>
      <c r="E94" s="28" t="s">
        <v>1483</v>
      </c>
      <c r="F94" s="35" t="s">
        <v>979</v>
      </c>
      <c r="G94" s="28" t="s">
        <v>38</v>
      </c>
      <c r="H94" s="28" t="s">
        <v>28</v>
      </c>
      <c r="I94" s="28" t="s">
        <v>980</v>
      </c>
      <c r="J94" s="28" t="s">
        <v>346</v>
      </c>
      <c r="K94" s="28" t="s">
        <v>29</v>
      </c>
      <c r="L94" s="28" t="s">
        <v>30</v>
      </c>
      <c r="M94" s="28" t="s">
        <v>346</v>
      </c>
      <c r="N94" s="28" t="s">
        <v>29</v>
      </c>
      <c r="O94" s="28" t="s">
        <v>30</v>
      </c>
      <c r="P94" s="28"/>
      <c r="Q94" s="28" t="s">
        <v>981</v>
      </c>
      <c r="R94" s="28" t="s">
        <v>982</v>
      </c>
      <c r="S94" s="36" t="s">
        <v>1658</v>
      </c>
      <c r="T94" s="37"/>
      <c r="U94" s="28" t="s">
        <v>55</v>
      </c>
      <c r="V94" s="57"/>
      <c r="W94" s="67" t="s">
        <v>1657</v>
      </c>
      <c r="X94" s="67"/>
      <c r="Y94" s="68">
        <v>1</v>
      </c>
      <c r="Z94" s="62">
        <f t="shared" si="3"/>
        <v>5.5555555555555554</v>
      </c>
      <c r="AA94" s="24">
        <v>5</v>
      </c>
      <c r="AB94" s="24">
        <v>5</v>
      </c>
      <c r="AC94" s="24">
        <v>5</v>
      </c>
      <c r="AD94" s="21">
        <v>7</v>
      </c>
      <c r="AE94" s="21">
        <v>6</v>
      </c>
      <c r="AF94" s="21">
        <v>6</v>
      </c>
      <c r="AG94" s="22">
        <v>5</v>
      </c>
      <c r="AH94" s="22">
        <v>6</v>
      </c>
      <c r="AI94" s="22">
        <v>5</v>
      </c>
      <c r="AJ94" s="24"/>
      <c r="AK94" s="25"/>
      <c r="AM94" s="56">
        <f t="shared" si="4"/>
        <v>2013</v>
      </c>
    </row>
    <row r="95" spans="1:39" ht="24.9" customHeight="1" x14ac:dyDescent="0.2">
      <c r="A95" s="8">
        <f>IF(B95="","",_xlfn.AGGREGATE(3,3,$B$7:B95))</f>
        <v>89</v>
      </c>
      <c r="B95" s="34" t="s">
        <v>676</v>
      </c>
      <c r="C95" s="28" t="s">
        <v>1867</v>
      </c>
      <c r="D95" s="28" t="s">
        <v>1405</v>
      </c>
      <c r="E95" s="28" t="s">
        <v>1483</v>
      </c>
      <c r="F95" s="35" t="s">
        <v>678</v>
      </c>
      <c r="G95" s="28" t="s">
        <v>38</v>
      </c>
      <c r="H95" s="28" t="s">
        <v>28</v>
      </c>
      <c r="I95" s="28" t="s">
        <v>1550</v>
      </c>
      <c r="J95" s="28" t="s">
        <v>472</v>
      </c>
      <c r="K95" s="28" t="s">
        <v>29</v>
      </c>
      <c r="L95" s="28" t="s">
        <v>30</v>
      </c>
      <c r="M95" s="28" t="s">
        <v>1656</v>
      </c>
      <c r="N95" s="28" t="s">
        <v>29</v>
      </c>
      <c r="O95" s="28" t="s">
        <v>30</v>
      </c>
      <c r="P95" s="28"/>
      <c r="Q95" s="28" t="s">
        <v>680</v>
      </c>
      <c r="R95" s="28" t="s">
        <v>681</v>
      </c>
      <c r="S95" s="36" t="s">
        <v>682</v>
      </c>
      <c r="T95" s="37"/>
      <c r="U95" s="28" t="s">
        <v>48</v>
      </c>
      <c r="V95" s="57"/>
      <c r="W95" s="67"/>
      <c r="X95" s="67"/>
      <c r="Y95" s="68">
        <v>3</v>
      </c>
      <c r="Z95" s="62">
        <f t="shared" si="3"/>
        <v>9.8888888888888893</v>
      </c>
      <c r="AA95" s="24">
        <v>9</v>
      </c>
      <c r="AB95" s="24">
        <v>10</v>
      </c>
      <c r="AC95" s="24">
        <v>10</v>
      </c>
      <c r="AD95" s="21">
        <v>10</v>
      </c>
      <c r="AE95" s="21">
        <v>10</v>
      </c>
      <c r="AF95" s="21">
        <v>10</v>
      </c>
      <c r="AG95" s="22">
        <v>10</v>
      </c>
      <c r="AH95" s="22">
        <v>10</v>
      </c>
      <c r="AI95" s="22">
        <v>10</v>
      </c>
      <c r="AJ95" s="24"/>
      <c r="AK95" s="25" t="s">
        <v>1659</v>
      </c>
      <c r="AM95" s="56">
        <f t="shared" si="4"/>
        <v>2013</v>
      </c>
    </row>
    <row r="96" spans="1:39" ht="24.9" customHeight="1" x14ac:dyDescent="0.2">
      <c r="A96" s="8">
        <f>IF(B96="","",_xlfn.AGGREGATE(3,3,$B$7:B96))</f>
        <v>90</v>
      </c>
      <c r="B96" s="34" t="s">
        <v>967</v>
      </c>
      <c r="C96" s="28" t="s">
        <v>1868</v>
      </c>
      <c r="D96" s="28" t="s">
        <v>1446</v>
      </c>
      <c r="E96" s="28" t="s">
        <v>1530</v>
      </c>
      <c r="F96" s="35" t="s">
        <v>969</v>
      </c>
      <c r="G96" s="28" t="s">
        <v>38</v>
      </c>
      <c r="H96" s="28" t="s">
        <v>28</v>
      </c>
      <c r="I96" s="28" t="s">
        <v>1557</v>
      </c>
      <c r="J96" s="28" t="s">
        <v>1660</v>
      </c>
      <c r="K96" s="28" t="s">
        <v>1661</v>
      </c>
      <c r="L96" s="28" t="s">
        <v>1596</v>
      </c>
      <c r="M96" s="28" t="s">
        <v>375</v>
      </c>
      <c r="N96" s="28" t="s">
        <v>29</v>
      </c>
      <c r="O96" s="28" t="s">
        <v>30</v>
      </c>
      <c r="P96" s="28"/>
      <c r="Q96" s="28" t="s">
        <v>970</v>
      </c>
      <c r="R96" s="28" t="s">
        <v>971</v>
      </c>
      <c r="S96" s="36" t="s">
        <v>972</v>
      </c>
      <c r="T96" s="37" t="s">
        <v>1583</v>
      </c>
      <c r="U96" s="28" t="s">
        <v>55</v>
      </c>
      <c r="V96" s="57"/>
      <c r="W96" s="67" t="s">
        <v>1684</v>
      </c>
      <c r="X96" s="67"/>
      <c r="Y96" s="68">
        <v>4</v>
      </c>
      <c r="Z96" s="62">
        <f t="shared" si="3"/>
        <v>9.4444444444444446</v>
      </c>
      <c r="AA96" s="24">
        <v>9</v>
      </c>
      <c r="AB96" s="24">
        <v>10</v>
      </c>
      <c r="AC96" s="24">
        <v>9</v>
      </c>
      <c r="AD96" s="21">
        <v>9</v>
      </c>
      <c r="AE96" s="21">
        <v>9</v>
      </c>
      <c r="AF96" s="21">
        <v>10</v>
      </c>
      <c r="AG96" s="22">
        <v>9</v>
      </c>
      <c r="AH96" s="22">
        <v>10</v>
      </c>
      <c r="AI96" s="22">
        <v>10</v>
      </c>
      <c r="AJ96" s="24"/>
      <c r="AK96" s="25"/>
      <c r="AM96" s="56">
        <f t="shared" si="4"/>
        <v>2013</v>
      </c>
    </row>
    <row r="97" spans="1:39" ht="24.9" customHeight="1" x14ac:dyDescent="0.2">
      <c r="A97" s="8">
        <f>IF(B97="","",_xlfn.AGGREGATE(3,3,$B$7:B97))</f>
        <v>91</v>
      </c>
      <c r="B97" s="34" t="s">
        <v>847</v>
      </c>
      <c r="C97" s="28" t="s">
        <v>1869</v>
      </c>
      <c r="D97" s="28" t="s">
        <v>1430</v>
      </c>
      <c r="E97" s="28" t="s">
        <v>1530</v>
      </c>
      <c r="F97" s="35" t="s">
        <v>665</v>
      </c>
      <c r="G97" s="28" t="s">
        <v>38</v>
      </c>
      <c r="H97" s="28" t="s">
        <v>28</v>
      </c>
      <c r="I97" s="28" t="s">
        <v>849</v>
      </c>
      <c r="J97" s="28" t="s">
        <v>850</v>
      </c>
      <c r="K97" s="28" t="s">
        <v>29</v>
      </c>
      <c r="L97" s="28" t="s">
        <v>30</v>
      </c>
      <c r="M97" s="28" t="s">
        <v>850</v>
      </c>
      <c r="N97" s="28" t="s">
        <v>29</v>
      </c>
      <c r="O97" s="28" t="s">
        <v>30</v>
      </c>
      <c r="P97" s="28"/>
      <c r="Q97" s="28" t="s">
        <v>851</v>
      </c>
      <c r="R97" s="28" t="s">
        <v>852</v>
      </c>
      <c r="S97" s="36" t="s">
        <v>853</v>
      </c>
      <c r="T97" s="37"/>
      <c r="U97" s="28" t="s">
        <v>55</v>
      </c>
      <c r="V97" s="57"/>
      <c r="W97" s="67"/>
      <c r="X97" s="67"/>
      <c r="Y97" s="68">
        <v>1</v>
      </c>
      <c r="Z97" s="62">
        <f t="shared" si="3"/>
        <v>6.5555555555555554</v>
      </c>
      <c r="AA97" s="24">
        <v>7</v>
      </c>
      <c r="AB97" s="24">
        <v>8</v>
      </c>
      <c r="AC97" s="24">
        <v>5</v>
      </c>
      <c r="AD97" s="21">
        <v>8</v>
      </c>
      <c r="AE97" s="21">
        <v>6</v>
      </c>
      <c r="AF97" s="21">
        <v>6</v>
      </c>
      <c r="AG97" s="22">
        <v>8</v>
      </c>
      <c r="AH97" s="22">
        <v>6</v>
      </c>
      <c r="AI97" s="22">
        <v>5</v>
      </c>
      <c r="AJ97" s="24"/>
      <c r="AK97" s="25"/>
      <c r="AM97" s="56">
        <f t="shared" si="4"/>
        <v>2013</v>
      </c>
    </row>
    <row r="98" spans="1:39" ht="24.9" customHeight="1" x14ac:dyDescent="0.2">
      <c r="A98" s="8">
        <f>IF(B98="","",_xlfn.AGGREGATE(3,3,$B$7:B98))</f>
        <v>92</v>
      </c>
      <c r="B98" s="34" t="s">
        <v>782</v>
      </c>
      <c r="C98" s="28" t="s">
        <v>1870</v>
      </c>
      <c r="D98" s="28" t="s">
        <v>1422</v>
      </c>
      <c r="E98" s="28" t="s">
        <v>1526</v>
      </c>
      <c r="F98" s="35" t="s">
        <v>784</v>
      </c>
      <c r="G98" s="28" t="s">
        <v>38</v>
      </c>
      <c r="H98" s="28" t="s">
        <v>28</v>
      </c>
      <c r="I98" s="28" t="s">
        <v>198</v>
      </c>
      <c r="J98" s="28" t="s">
        <v>1662</v>
      </c>
      <c r="K98" s="28" t="s">
        <v>29</v>
      </c>
      <c r="L98" s="28" t="s">
        <v>30</v>
      </c>
      <c r="M98" s="28" t="s">
        <v>1662</v>
      </c>
      <c r="N98" s="28" t="s">
        <v>29</v>
      </c>
      <c r="O98" s="28" t="s">
        <v>30</v>
      </c>
      <c r="P98" s="28"/>
      <c r="Q98" s="28" t="s">
        <v>564</v>
      </c>
      <c r="R98" s="28" t="s">
        <v>785</v>
      </c>
      <c r="S98" s="36" t="s">
        <v>786</v>
      </c>
      <c r="T98" s="37"/>
      <c r="U98" s="28" t="s">
        <v>787</v>
      </c>
      <c r="V98" s="57"/>
      <c r="W98" s="67" t="s">
        <v>1667</v>
      </c>
      <c r="X98" s="67" t="s">
        <v>1988</v>
      </c>
      <c r="Y98" s="68">
        <v>2</v>
      </c>
      <c r="Z98" s="62">
        <f t="shared" si="3"/>
        <v>7.666666666666667</v>
      </c>
      <c r="AA98" s="24">
        <v>8</v>
      </c>
      <c r="AB98" s="24">
        <v>9</v>
      </c>
      <c r="AC98" s="24">
        <v>9</v>
      </c>
      <c r="AD98" s="21">
        <v>7</v>
      </c>
      <c r="AE98" s="21">
        <v>8</v>
      </c>
      <c r="AF98" s="21">
        <v>7</v>
      </c>
      <c r="AG98" s="22">
        <v>8</v>
      </c>
      <c r="AH98" s="22">
        <v>8</v>
      </c>
      <c r="AI98" s="22">
        <v>5</v>
      </c>
      <c r="AJ98" s="24"/>
      <c r="AK98" s="25"/>
      <c r="AM98" s="56">
        <f t="shared" si="4"/>
        <v>2013</v>
      </c>
    </row>
    <row r="99" spans="1:39" ht="24.9" customHeight="1" x14ac:dyDescent="0.2">
      <c r="A99" s="8">
        <f>IF(B99="","",_xlfn.AGGREGATE(3,3,$B$7:B99))</f>
        <v>93</v>
      </c>
      <c r="B99" s="34" t="s">
        <v>760</v>
      </c>
      <c r="C99" s="28" t="s">
        <v>1871</v>
      </c>
      <c r="D99" s="28" t="s">
        <v>1420</v>
      </c>
      <c r="E99" s="28" t="s">
        <v>1525</v>
      </c>
      <c r="F99" s="35" t="s">
        <v>762</v>
      </c>
      <c r="G99" s="28" t="s">
        <v>38</v>
      </c>
      <c r="H99" s="28" t="s">
        <v>28</v>
      </c>
      <c r="I99" s="28" t="s">
        <v>72</v>
      </c>
      <c r="J99" s="28" t="s">
        <v>1569</v>
      </c>
      <c r="K99" s="28" t="s">
        <v>29</v>
      </c>
      <c r="L99" s="28" t="s">
        <v>30</v>
      </c>
      <c r="M99" s="28" t="s">
        <v>1569</v>
      </c>
      <c r="N99" s="28" t="s">
        <v>29</v>
      </c>
      <c r="O99" s="28" t="s">
        <v>30</v>
      </c>
      <c r="P99" s="28"/>
      <c r="Q99" s="28" t="s">
        <v>764</v>
      </c>
      <c r="R99" s="28" t="s">
        <v>1663</v>
      </c>
      <c r="S99" s="36" t="s">
        <v>765</v>
      </c>
      <c r="T99" s="37"/>
      <c r="U99" s="28" t="s">
        <v>55</v>
      </c>
      <c r="V99" s="57"/>
      <c r="W99" s="67"/>
      <c r="X99" s="67"/>
      <c r="Y99" s="68">
        <v>5</v>
      </c>
      <c r="Z99" s="62">
        <f t="shared" si="3"/>
        <v>9.3333333333333339</v>
      </c>
      <c r="AA99" s="24">
        <v>9</v>
      </c>
      <c r="AB99" s="24">
        <v>10</v>
      </c>
      <c r="AC99" s="24">
        <v>9</v>
      </c>
      <c r="AD99" s="21">
        <v>10</v>
      </c>
      <c r="AE99" s="21">
        <v>8</v>
      </c>
      <c r="AF99" s="21">
        <v>10</v>
      </c>
      <c r="AG99" s="22">
        <v>9</v>
      </c>
      <c r="AH99" s="22">
        <v>10</v>
      </c>
      <c r="AI99" s="22">
        <v>9</v>
      </c>
      <c r="AJ99" s="24"/>
      <c r="AK99" s="25"/>
      <c r="AM99" s="56">
        <f t="shared" si="4"/>
        <v>2013</v>
      </c>
    </row>
    <row r="100" spans="1:39" ht="24.9" customHeight="1" x14ac:dyDescent="0.2">
      <c r="A100" s="8">
        <f>IF(B100="","",_xlfn.AGGREGATE(3,3,$B$7:B100))</f>
        <v>94</v>
      </c>
      <c r="B100" s="34" t="s">
        <v>1664</v>
      </c>
      <c r="C100" s="28" t="s">
        <v>1872</v>
      </c>
      <c r="D100" s="28" t="s">
        <v>1300</v>
      </c>
      <c r="E100" s="28" t="s">
        <v>1540</v>
      </c>
      <c r="F100" s="35" t="s">
        <v>1019</v>
      </c>
      <c r="G100" s="28" t="s">
        <v>38</v>
      </c>
      <c r="H100" s="28" t="s">
        <v>28</v>
      </c>
      <c r="I100" s="28" t="s">
        <v>1557</v>
      </c>
      <c r="J100" s="28" t="s">
        <v>1630</v>
      </c>
      <c r="K100" s="28" t="s">
        <v>29</v>
      </c>
      <c r="L100" s="28" t="s">
        <v>30</v>
      </c>
      <c r="M100" s="28" t="s">
        <v>1630</v>
      </c>
      <c r="N100" s="28" t="s">
        <v>29</v>
      </c>
      <c r="O100" s="28" t="s">
        <v>30</v>
      </c>
      <c r="P100" s="28"/>
      <c r="Q100" s="28" t="s">
        <v>1020</v>
      </c>
      <c r="R100" s="28" t="s">
        <v>1665</v>
      </c>
      <c r="S100" s="36" t="s">
        <v>1021</v>
      </c>
      <c r="T100" s="37"/>
      <c r="U100" s="28" t="s">
        <v>55</v>
      </c>
      <c r="V100" s="57"/>
      <c r="W100" s="67"/>
      <c r="X100" s="67"/>
      <c r="Y100" s="68">
        <v>2</v>
      </c>
      <c r="Z100" s="62">
        <f t="shared" si="3"/>
        <v>8.6666666666666661</v>
      </c>
      <c r="AA100" s="24">
        <v>9</v>
      </c>
      <c r="AB100" s="24">
        <v>10</v>
      </c>
      <c r="AC100" s="24">
        <v>8</v>
      </c>
      <c r="AD100" s="21">
        <v>9</v>
      </c>
      <c r="AE100" s="21">
        <v>8</v>
      </c>
      <c r="AF100" s="21">
        <v>8</v>
      </c>
      <c r="AG100" s="22">
        <v>8</v>
      </c>
      <c r="AH100" s="22">
        <v>9</v>
      </c>
      <c r="AI100" s="22">
        <v>9</v>
      </c>
      <c r="AJ100" s="24"/>
      <c r="AK100" s="25"/>
      <c r="AM100" s="56">
        <f t="shared" si="4"/>
        <v>2013</v>
      </c>
    </row>
    <row r="101" spans="1:39" ht="24.9" customHeight="1" x14ac:dyDescent="0.2">
      <c r="A101" s="8">
        <f>IF(B101="","",_xlfn.AGGREGATE(3,3,$B$7:B101))</f>
        <v>95</v>
      </c>
      <c r="B101" s="34" t="s">
        <v>1217</v>
      </c>
      <c r="C101" s="28" t="s">
        <v>1873</v>
      </c>
      <c r="D101" s="28" t="s">
        <v>1480</v>
      </c>
      <c r="E101" s="28" t="s">
        <v>1548</v>
      </c>
      <c r="F101" s="35" t="s">
        <v>1219</v>
      </c>
      <c r="G101" s="28" t="s">
        <v>38</v>
      </c>
      <c r="H101" s="28" t="s">
        <v>28</v>
      </c>
      <c r="I101" s="28" t="s">
        <v>1617</v>
      </c>
      <c r="J101" s="28" t="s">
        <v>850</v>
      </c>
      <c r="K101" s="28" t="s">
        <v>29</v>
      </c>
      <c r="L101" s="28" t="s">
        <v>30</v>
      </c>
      <c r="M101" s="28" t="s">
        <v>850</v>
      </c>
      <c r="N101" s="28" t="s">
        <v>29</v>
      </c>
      <c r="O101" s="28" t="s">
        <v>30</v>
      </c>
      <c r="P101" s="28"/>
      <c r="Q101" s="28" t="s">
        <v>1666</v>
      </c>
      <c r="R101" s="28" t="s">
        <v>1221</v>
      </c>
      <c r="S101" s="36" t="s">
        <v>1222</v>
      </c>
      <c r="T101" s="37"/>
      <c r="U101" s="28" t="s">
        <v>55</v>
      </c>
      <c r="V101" s="57"/>
      <c r="W101" s="67"/>
      <c r="X101" s="67"/>
      <c r="Y101" s="68">
        <v>2</v>
      </c>
      <c r="Z101" s="62">
        <f t="shared" si="3"/>
        <v>7.1111111111111107</v>
      </c>
      <c r="AA101" s="24">
        <v>8</v>
      </c>
      <c r="AB101" s="24">
        <v>7</v>
      </c>
      <c r="AC101" s="24">
        <v>7</v>
      </c>
      <c r="AD101" s="21">
        <v>8</v>
      </c>
      <c r="AE101" s="21">
        <v>6</v>
      </c>
      <c r="AF101" s="21">
        <v>8</v>
      </c>
      <c r="AG101" s="22">
        <v>7</v>
      </c>
      <c r="AH101" s="22">
        <v>7</v>
      </c>
      <c r="AI101" s="22">
        <v>6</v>
      </c>
      <c r="AJ101" s="24"/>
      <c r="AK101" s="25"/>
      <c r="AM101" s="56">
        <f t="shared" si="4"/>
        <v>2013</v>
      </c>
    </row>
    <row r="102" spans="1:39" ht="24.9" customHeight="1" x14ac:dyDescent="0.2">
      <c r="A102" s="8">
        <f>IF(B102="","",_xlfn.AGGREGATE(3,3,$B$7:B102))</f>
        <v>96</v>
      </c>
      <c r="B102" s="34" t="s">
        <v>1212</v>
      </c>
      <c r="C102" s="28" t="s">
        <v>1874</v>
      </c>
      <c r="D102" s="28" t="s">
        <v>1479</v>
      </c>
      <c r="E102" s="28" t="s">
        <v>1547</v>
      </c>
      <c r="F102" s="35" t="s">
        <v>808</v>
      </c>
      <c r="G102" s="28" t="s">
        <v>38</v>
      </c>
      <c r="H102" s="28" t="s">
        <v>28</v>
      </c>
      <c r="I102" s="28" t="s">
        <v>1557</v>
      </c>
      <c r="J102" s="28" t="s">
        <v>1630</v>
      </c>
      <c r="K102" s="28" t="s">
        <v>29</v>
      </c>
      <c r="L102" s="28" t="s">
        <v>30</v>
      </c>
      <c r="M102" s="28" t="s">
        <v>1630</v>
      </c>
      <c r="N102" s="28" t="s">
        <v>29</v>
      </c>
      <c r="O102" s="28" t="s">
        <v>30</v>
      </c>
      <c r="P102" s="28"/>
      <c r="Q102" s="28" t="s">
        <v>1214</v>
      </c>
      <c r="R102" s="28" t="s">
        <v>1215</v>
      </c>
      <c r="S102" s="36" t="s">
        <v>1216</v>
      </c>
      <c r="T102" s="37"/>
      <c r="U102" s="28" t="s">
        <v>55</v>
      </c>
      <c r="V102" s="57"/>
      <c r="W102" s="67"/>
      <c r="X102" s="67"/>
      <c r="Y102" s="68">
        <v>3</v>
      </c>
      <c r="Z102" s="62">
        <f t="shared" si="3"/>
        <v>9.7777777777777786</v>
      </c>
      <c r="AA102" s="24">
        <v>10</v>
      </c>
      <c r="AB102" s="24">
        <v>10</v>
      </c>
      <c r="AC102" s="24">
        <v>9</v>
      </c>
      <c r="AD102" s="21">
        <v>10</v>
      </c>
      <c r="AE102" s="21">
        <v>9</v>
      </c>
      <c r="AF102" s="21">
        <v>10</v>
      </c>
      <c r="AG102" s="22">
        <v>10</v>
      </c>
      <c r="AH102" s="22">
        <v>10</v>
      </c>
      <c r="AI102" s="22">
        <v>10</v>
      </c>
      <c r="AJ102" s="24" t="s">
        <v>1236</v>
      </c>
      <c r="AK102" s="25" t="s">
        <v>1284</v>
      </c>
      <c r="AM102" s="56">
        <f t="shared" si="4"/>
        <v>2013</v>
      </c>
    </row>
    <row r="103" spans="1:39" ht="24.9" customHeight="1" x14ac:dyDescent="0.2">
      <c r="A103" s="8">
        <f>IF(B103="","",_xlfn.AGGREGATE(3,3,$B$7:B103))</f>
        <v>97</v>
      </c>
      <c r="B103" s="34" t="s">
        <v>533</v>
      </c>
      <c r="C103" s="28" t="s">
        <v>1875</v>
      </c>
      <c r="D103" s="28" t="s">
        <v>1383</v>
      </c>
      <c r="E103" s="28" t="s">
        <v>1495</v>
      </c>
      <c r="F103" s="35" t="s">
        <v>535</v>
      </c>
      <c r="G103" s="28" t="s">
        <v>27</v>
      </c>
      <c r="H103" s="28" t="s">
        <v>28</v>
      </c>
      <c r="I103" s="28" t="s">
        <v>1557</v>
      </c>
      <c r="J103" s="28" t="s">
        <v>1575</v>
      </c>
      <c r="K103" s="28" t="s">
        <v>29</v>
      </c>
      <c r="L103" s="28" t="s">
        <v>30</v>
      </c>
      <c r="M103" s="28" t="s">
        <v>1575</v>
      </c>
      <c r="N103" s="28" t="s">
        <v>29</v>
      </c>
      <c r="O103" s="28" t="s">
        <v>30</v>
      </c>
      <c r="P103" s="28"/>
      <c r="Q103" s="28" t="s">
        <v>536</v>
      </c>
      <c r="R103" s="28" t="s">
        <v>537</v>
      </c>
      <c r="S103" s="36" t="s">
        <v>538</v>
      </c>
      <c r="T103" s="37"/>
      <c r="U103" s="28" t="s">
        <v>55</v>
      </c>
      <c r="V103" s="57"/>
      <c r="W103" s="67" t="s">
        <v>1668</v>
      </c>
      <c r="X103" s="67"/>
      <c r="Y103" s="68">
        <v>2</v>
      </c>
      <c r="Z103" s="62">
        <f t="shared" si="3"/>
        <v>6.333333333333333</v>
      </c>
      <c r="AA103" s="24">
        <v>6</v>
      </c>
      <c r="AB103" s="24">
        <v>8</v>
      </c>
      <c r="AC103" s="24">
        <v>6</v>
      </c>
      <c r="AD103" s="21">
        <v>7</v>
      </c>
      <c r="AE103" s="21">
        <v>7</v>
      </c>
      <c r="AF103" s="21">
        <v>5</v>
      </c>
      <c r="AG103" s="22">
        <v>6</v>
      </c>
      <c r="AH103" s="22">
        <v>6</v>
      </c>
      <c r="AI103" s="22">
        <v>6</v>
      </c>
      <c r="AJ103" s="24"/>
      <c r="AK103" s="25"/>
      <c r="AM103" s="56">
        <f t="shared" si="4"/>
        <v>2013</v>
      </c>
    </row>
    <row r="104" spans="1:39" ht="24.9" customHeight="1" x14ac:dyDescent="0.2">
      <c r="A104" s="8">
        <f>IF(B104="","",_xlfn.AGGREGATE(3,3,$B$7:B104))</f>
        <v>98</v>
      </c>
      <c r="B104" s="34" t="s">
        <v>567</v>
      </c>
      <c r="C104" s="28" t="s">
        <v>1876</v>
      </c>
      <c r="D104" s="28" t="s">
        <v>1669</v>
      </c>
      <c r="E104" s="28" t="s">
        <v>1495</v>
      </c>
      <c r="F104" s="35" t="s">
        <v>569</v>
      </c>
      <c r="G104" s="28" t="s">
        <v>27</v>
      </c>
      <c r="H104" s="28" t="s">
        <v>28</v>
      </c>
      <c r="I104" s="28" t="s">
        <v>1559</v>
      </c>
      <c r="J104" s="28" t="s">
        <v>1556</v>
      </c>
      <c r="K104" s="28" t="s">
        <v>29</v>
      </c>
      <c r="L104" s="28" t="s">
        <v>30</v>
      </c>
      <c r="M104" s="28" t="s">
        <v>1556</v>
      </c>
      <c r="N104" s="28" t="s">
        <v>29</v>
      </c>
      <c r="O104" s="28" t="s">
        <v>30</v>
      </c>
      <c r="P104" s="28"/>
      <c r="Q104" s="28" t="s">
        <v>570</v>
      </c>
      <c r="R104" s="28" t="s">
        <v>571</v>
      </c>
      <c r="S104" s="36" t="s">
        <v>572</v>
      </c>
      <c r="T104" s="37"/>
      <c r="U104" s="28" t="s">
        <v>55</v>
      </c>
      <c r="V104" s="57"/>
      <c r="W104" s="67"/>
      <c r="X104" s="67"/>
      <c r="Y104" s="68">
        <v>4</v>
      </c>
      <c r="Z104" s="62">
        <f t="shared" si="3"/>
        <v>9.6666666666666661</v>
      </c>
      <c r="AA104" s="24">
        <v>10</v>
      </c>
      <c r="AB104" s="24">
        <v>10</v>
      </c>
      <c r="AC104" s="24">
        <v>10</v>
      </c>
      <c r="AD104" s="21">
        <v>9</v>
      </c>
      <c r="AE104" s="21">
        <v>9</v>
      </c>
      <c r="AF104" s="21">
        <v>10</v>
      </c>
      <c r="AG104" s="22">
        <v>10</v>
      </c>
      <c r="AH104" s="22">
        <v>9</v>
      </c>
      <c r="AI104" s="22">
        <v>10</v>
      </c>
      <c r="AJ104" s="24"/>
      <c r="AK104" s="25"/>
      <c r="AM104" s="56">
        <f t="shared" si="4"/>
        <v>2013</v>
      </c>
    </row>
    <row r="105" spans="1:39" ht="24.9" customHeight="1" x14ac:dyDescent="0.2">
      <c r="A105" s="8">
        <f>IF(B105="","",_xlfn.AGGREGATE(3,3,$B$7:B105))</f>
        <v>99</v>
      </c>
      <c r="B105" s="34" t="s">
        <v>343</v>
      </c>
      <c r="C105" s="28" t="s">
        <v>1877</v>
      </c>
      <c r="D105" s="28" t="s">
        <v>1356</v>
      </c>
      <c r="E105" s="28" t="s">
        <v>1495</v>
      </c>
      <c r="F105" s="35" t="s">
        <v>345</v>
      </c>
      <c r="G105" s="28" t="s">
        <v>27</v>
      </c>
      <c r="H105" s="28" t="s">
        <v>28</v>
      </c>
      <c r="I105" s="28" t="s">
        <v>1550</v>
      </c>
      <c r="J105" s="28" t="s">
        <v>346</v>
      </c>
      <c r="K105" s="28" t="s">
        <v>29</v>
      </c>
      <c r="L105" s="28" t="s">
        <v>30</v>
      </c>
      <c r="M105" s="28" t="s">
        <v>346</v>
      </c>
      <c r="N105" s="28" t="s">
        <v>29</v>
      </c>
      <c r="O105" s="28" t="s">
        <v>30</v>
      </c>
      <c r="P105" s="28"/>
      <c r="Q105" s="28" t="s">
        <v>347</v>
      </c>
      <c r="R105" s="28" t="s">
        <v>348</v>
      </c>
      <c r="S105" s="36" t="s">
        <v>349</v>
      </c>
      <c r="T105" s="37"/>
      <c r="U105" s="28" t="s">
        <v>55</v>
      </c>
      <c r="V105" s="57"/>
      <c r="W105" s="67" t="s">
        <v>1670</v>
      </c>
      <c r="X105" s="67"/>
      <c r="Y105" s="68">
        <v>4</v>
      </c>
      <c r="Z105" s="62">
        <f t="shared" si="3"/>
        <v>8.6666666666666661</v>
      </c>
      <c r="AA105" s="24">
        <v>8</v>
      </c>
      <c r="AB105" s="24">
        <v>9</v>
      </c>
      <c r="AC105" s="24">
        <v>9</v>
      </c>
      <c r="AD105" s="21">
        <v>9</v>
      </c>
      <c r="AE105" s="21">
        <v>8</v>
      </c>
      <c r="AF105" s="21">
        <v>9</v>
      </c>
      <c r="AG105" s="22">
        <v>9</v>
      </c>
      <c r="AH105" s="22">
        <v>9</v>
      </c>
      <c r="AI105" s="22">
        <v>8</v>
      </c>
      <c r="AJ105" s="24"/>
      <c r="AK105" s="25"/>
      <c r="AM105" s="56">
        <f t="shared" si="4"/>
        <v>2013</v>
      </c>
    </row>
    <row r="106" spans="1:39" ht="24.9" customHeight="1" x14ac:dyDescent="0.2">
      <c r="A106" s="8">
        <f>IF(B106="","",_xlfn.AGGREGATE(3,3,$B$7:B106))</f>
        <v>100</v>
      </c>
      <c r="B106" s="34" t="s">
        <v>510</v>
      </c>
      <c r="C106" s="28" t="s">
        <v>1878</v>
      </c>
      <c r="D106" s="28" t="s">
        <v>1379</v>
      </c>
      <c r="E106" s="28" t="s">
        <v>1495</v>
      </c>
      <c r="F106" s="35" t="s">
        <v>512</v>
      </c>
      <c r="G106" s="28" t="s">
        <v>27</v>
      </c>
      <c r="H106" s="28" t="s">
        <v>28</v>
      </c>
      <c r="I106" s="28" t="s">
        <v>1550</v>
      </c>
      <c r="J106" s="28" t="s">
        <v>393</v>
      </c>
      <c r="K106" s="28" t="s">
        <v>29</v>
      </c>
      <c r="L106" s="28" t="s">
        <v>30</v>
      </c>
      <c r="M106" s="28" t="s">
        <v>393</v>
      </c>
      <c r="N106" s="28" t="s">
        <v>29</v>
      </c>
      <c r="O106" s="28" t="s">
        <v>30</v>
      </c>
      <c r="P106" s="28"/>
      <c r="Q106" s="28" t="s">
        <v>513</v>
      </c>
      <c r="R106" s="28" t="s">
        <v>514</v>
      </c>
      <c r="S106" s="36" t="s">
        <v>515</v>
      </c>
      <c r="T106" s="37"/>
      <c r="U106" s="28" t="s">
        <v>34</v>
      </c>
      <c r="V106" s="57"/>
      <c r="W106" s="67"/>
      <c r="X106" s="67"/>
      <c r="Y106" s="68">
        <v>3</v>
      </c>
      <c r="Z106" s="62">
        <f t="shared" si="3"/>
        <v>10</v>
      </c>
      <c r="AA106" s="24">
        <v>10</v>
      </c>
      <c r="AB106" s="24">
        <v>10</v>
      </c>
      <c r="AC106" s="24">
        <v>10</v>
      </c>
      <c r="AD106" s="21">
        <v>10</v>
      </c>
      <c r="AE106" s="21">
        <v>10</v>
      </c>
      <c r="AF106" s="21">
        <v>10</v>
      </c>
      <c r="AG106" s="22">
        <v>10</v>
      </c>
      <c r="AH106" s="22">
        <v>10</v>
      </c>
      <c r="AI106" s="22">
        <v>10</v>
      </c>
      <c r="AJ106" s="24"/>
      <c r="AK106" s="25" t="s">
        <v>1671</v>
      </c>
      <c r="AM106" s="56">
        <f t="shared" si="4"/>
        <v>2013</v>
      </c>
    </row>
    <row r="107" spans="1:39" ht="24.9" customHeight="1" x14ac:dyDescent="0.2">
      <c r="A107" s="8">
        <f>IF(B107="","",_xlfn.AGGREGATE(3,3,$B$7:B107))</f>
        <v>101</v>
      </c>
      <c r="B107" s="34" t="s">
        <v>545</v>
      </c>
      <c r="C107" s="28" t="s">
        <v>1879</v>
      </c>
      <c r="D107" s="28" t="s">
        <v>1385</v>
      </c>
      <c r="E107" s="28" t="s">
        <v>1495</v>
      </c>
      <c r="F107" s="35" t="s">
        <v>547</v>
      </c>
      <c r="G107" s="28" t="s">
        <v>27</v>
      </c>
      <c r="H107" s="28" t="s">
        <v>28</v>
      </c>
      <c r="I107" s="28" t="s">
        <v>72</v>
      </c>
      <c r="J107" s="28" t="s">
        <v>477</v>
      </c>
      <c r="K107" s="28" t="s">
        <v>29</v>
      </c>
      <c r="L107" s="28" t="s">
        <v>30</v>
      </c>
      <c r="M107" s="28" t="s">
        <v>477</v>
      </c>
      <c r="N107" s="28" t="s">
        <v>29</v>
      </c>
      <c r="O107" s="28" t="s">
        <v>30</v>
      </c>
      <c r="P107" s="28"/>
      <c r="Q107" s="28" t="s">
        <v>548</v>
      </c>
      <c r="R107" s="28" t="s">
        <v>549</v>
      </c>
      <c r="S107" s="36" t="s">
        <v>550</v>
      </c>
      <c r="T107" s="37"/>
      <c r="U107" s="28" t="s">
        <v>34</v>
      </c>
      <c r="V107" s="57"/>
      <c r="W107" s="67"/>
      <c r="X107" s="67"/>
      <c r="Y107" s="68">
        <v>1</v>
      </c>
      <c r="Z107" s="62">
        <f t="shared" si="3"/>
        <v>8.1111111111111107</v>
      </c>
      <c r="AA107" s="24">
        <v>8</v>
      </c>
      <c r="AB107" s="24">
        <v>8</v>
      </c>
      <c r="AC107" s="24">
        <v>7</v>
      </c>
      <c r="AD107" s="21">
        <v>7</v>
      </c>
      <c r="AE107" s="21">
        <v>7</v>
      </c>
      <c r="AF107" s="21">
        <v>9</v>
      </c>
      <c r="AG107" s="22">
        <v>9</v>
      </c>
      <c r="AH107" s="22">
        <v>9</v>
      </c>
      <c r="AI107" s="22">
        <v>9</v>
      </c>
      <c r="AJ107" s="24"/>
      <c r="AK107" s="25"/>
      <c r="AM107" s="56">
        <f t="shared" si="4"/>
        <v>2013</v>
      </c>
    </row>
    <row r="108" spans="1:39" ht="24.9" customHeight="1" x14ac:dyDescent="0.2">
      <c r="A108" s="8">
        <f>IF(B108="","",_xlfn.AGGREGATE(3,3,$B$7:B108))</f>
        <v>102</v>
      </c>
      <c r="B108" s="34" t="s">
        <v>319</v>
      </c>
      <c r="C108" s="28" t="s">
        <v>1880</v>
      </c>
      <c r="D108" s="28" t="s">
        <v>1352</v>
      </c>
      <c r="E108" s="28" t="s">
        <v>1495</v>
      </c>
      <c r="F108" s="35" t="s">
        <v>321</v>
      </c>
      <c r="G108" s="28" t="s">
        <v>27</v>
      </c>
      <c r="H108" s="28" t="s">
        <v>28</v>
      </c>
      <c r="I108" s="28" t="s">
        <v>322</v>
      </c>
      <c r="J108" s="28" t="s">
        <v>1672</v>
      </c>
      <c r="K108" s="28" t="s">
        <v>29</v>
      </c>
      <c r="L108" s="28" t="s">
        <v>30</v>
      </c>
      <c r="M108" s="28" t="s">
        <v>1672</v>
      </c>
      <c r="N108" s="28" t="s">
        <v>29</v>
      </c>
      <c r="O108" s="28" t="s">
        <v>30</v>
      </c>
      <c r="P108" s="28"/>
      <c r="Q108" s="28" t="s">
        <v>323</v>
      </c>
      <c r="R108" s="28" t="s">
        <v>324</v>
      </c>
      <c r="S108" s="36" t="s">
        <v>325</v>
      </c>
      <c r="T108" s="37"/>
      <c r="U108" s="28" t="s">
        <v>55</v>
      </c>
      <c r="V108" s="57"/>
      <c r="W108" s="67"/>
      <c r="X108" s="67"/>
      <c r="Y108" s="68">
        <v>5</v>
      </c>
      <c r="Z108" s="62">
        <f t="shared" si="3"/>
        <v>9.5555555555555554</v>
      </c>
      <c r="AA108" s="24">
        <v>10</v>
      </c>
      <c r="AB108" s="24">
        <v>10</v>
      </c>
      <c r="AC108" s="24">
        <v>10</v>
      </c>
      <c r="AD108" s="21">
        <v>10</v>
      </c>
      <c r="AE108" s="21">
        <v>8</v>
      </c>
      <c r="AF108" s="21">
        <v>10</v>
      </c>
      <c r="AG108" s="22">
        <v>10</v>
      </c>
      <c r="AH108" s="22">
        <v>9</v>
      </c>
      <c r="AI108" s="22">
        <v>9</v>
      </c>
      <c r="AJ108" s="24"/>
      <c r="AK108" s="25"/>
      <c r="AM108" s="56">
        <f t="shared" si="4"/>
        <v>2013</v>
      </c>
    </row>
    <row r="109" spans="1:39" ht="24.9" customHeight="1" x14ac:dyDescent="0.2">
      <c r="A109" s="8">
        <f>IF(B109="","",_xlfn.AGGREGATE(3,3,$B$7:B109))</f>
        <v>103</v>
      </c>
      <c r="B109" s="34" t="s">
        <v>111</v>
      </c>
      <c r="C109" s="28" t="s">
        <v>1881</v>
      </c>
      <c r="D109" s="28" t="s">
        <v>1303</v>
      </c>
      <c r="E109" s="28" t="s">
        <v>1318</v>
      </c>
      <c r="F109" s="35" t="s">
        <v>113</v>
      </c>
      <c r="G109" s="28" t="s">
        <v>27</v>
      </c>
      <c r="H109" s="28" t="s">
        <v>28</v>
      </c>
      <c r="I109" s="28" t="s">
        <v>1550</v>
      </c>
      <c r="J109" s="28" t="s">
        <v>1576</v>
      </c>
      <c r="K109" s="28" t="s">
        <v>29</v>
      </c>
      <c r="L109" s="28" t="s">
        <v>30</v>
      </c>
      <c r="M109" s="28" t="s">
        <v>1576</v>
      </c>
      <c r="N109" s="28" t="s">
        <v>29</v>
      </c>
      <c r="O109" s="28" t="s">
        <v>30</v>
      </c>
      <c r="P109" s="28"/>
      <c r="Q109" s="28" t="s">
        <v>114</v>
      </c>
      <c r="R109" s="28" t="s">
        <v>1673</v>
      </c>
      <c r="S109" s="36" t="s">
        <v>115</v>
      </c>
      <c r="T109" s="37"/>
      <c r="U109" s="28" t="s">
        <v>55</v>
      </c>
      <c r="V109" s="57"/>
      <c r="W109" s="67"/>
      <c r="X109" s="67"/>
      <c r="Y109" s="68">
        <v>1</v>
      </c>
      <c r="Z109" s="62">
        <f t="shared" si="3"/>
        <v>8.7777777777777786</v>
      </c>
      <c r="AA109" s="24">
        <v>9</v>
      </c>
      <c r="AB109" s="24">
        <v>9</v>
      </c>
      <c r="AC109" s="24">
        <v>8</v>
      </c>
      <c r="AD109" s="21">
        <v>10</v>
      </c>
      <c r="AE109" s="21">
        <v>8</v>
      </c>
      <c r="AF109" s="21">
        <v>9</v>
      </c>
      <c r="AG109" s="22">
        <v>9</v>
      </c>
      <c r="AH109" s="22">
        <v>8</v>
      </c>
      <c r="AI109" s="22">
        <v>9</v>
      </c>
      <c r="AJ109" s="24"/>
      <c r="AK109" s="25"/>
      <c r="AM109" s="56">
        <f t="shared" si="4"/>
        <v>2013</v>
      </c>
    </row>
    <row r="110" spans="1:39" ht="24.9" customHeight="1" x14ac:dyDescent="0.2">
      <c r="A110" s="8">
        <f>IF(B110="","",_xlfn.AGGREGATE(3,3,$B$7:B110))</f>
        <v>104</v>
      </c>
      <c r="B110" s="34" t="s">
        <v>1000</v>
      </c>
      <c r="C110" s="28" t="s">
        <v>1882</v>
      </c>
      <c r="D110" s="28" t="s">
        <v>1451</v>
      </c>
      <c r="E110" s="28" t="s">
        <v>1318</v>
      </c>
      <c r="F110" s="35" t="s">
        <v>1002</v>
      </c>
      <c r="G110" s="28" t="s">
        <v>27</v>
      </c>
      <c r="H110" s="28" t="s">
        <v>28</v>
      </c>
      <c r="I110" s="28" t="s">
        <v>849</v>
      </c>
      <c r="J110" s="28" t="s">
        <v>850</v>
      </c>
      <c r="K110" s="28" t="s">
        <v>29</v>
      </c>
      <c r="L110" s="28" t="s">
        <v>30</v>
      </c>
      <c r="M110" s="28" t="s">
        <v>850</v>
      </c>
      <c r="N110" s="28" t="s">
        <v>29</v>
      </c>
      <c r="O110" s="28" t="s">
        <v>30</v>
      </c>
      <c r="P110" s="28"/>
      <c r="Q110" s="28" t="s">
        <v>1003</v>
      </c>
      <c r="R110" s="28" t="s">
        <v>1004</v>
      </c>
      <c r="S110" s="36" t="s">
        <v>1005</v>
      </c>
      <c r="T110" s="37"/>
      <c r="U110" s="28" t="s">
        <v>55</v>
      </c>
      <c r="V110" s="57"/>
      <c r="W110" s="67"/>
      <c r="X110" s="67"/>
      <c r="Y110" s="68">
        <v>1</v>
      </c>
      <c r="Z110" s="62">
        <f t="shared" si="3"/>
        <v>8.8888888888888893</v>
      </c>
      <c r="AA110" s="24">
        <v>9</v>
      </c>
      <c r="AB110" s="24">
        <v>10</v>
      </c>
      <c r="AC110" s="24">
        <v>8</v>
      </c>
      <c r="AD110" s="21">
        <v>9</v>
      </c>
      <c r="AE110" s="21">
        <v>8</v>
      </c>
      <c r="AF110" s="21">
        <v>9</v>
      </c>
      <c r="AG110" s="22">
        <v>9</v>
      </c>
      <c r="AH110" s="22">
        <v>9</v>
      </c>
      <c r="AI110" s="22">
        <v>9</v>
      </c>
      <c r="AJ110" s="24"/>
      <c r="AK110" s="25"/>
      <c r="AM110" s="56">
        <f t="shared" si="4"/>
        <v>2013</v>
      </c>
    </row>
    <row r="111" spans="1:39" ht="24.9" customHeight="1" x14ac:dyDescent="0.2">
      <c r="A111" s="8">
        <f>IF(B111="","",_xlfn.AGGREGATE(3,3,$B$7:B111))</f>
        <v>105</v>
      </c>
      <c r="B111" s="34" t="s">
        <v>279</v>
      </c>
      <c r="C111" s="28" t="s">
        <v>1883</v>
      </c>
      <c r="D111" s="28" t="s">
        <v>1345</v>
      </c>
      <c r="E111" s="28" t="s">
        <v>1318</v>
      </c>
      <c r="F111" s="35" t="s">
        <v>51</v>
      </c>
      <c r="G111" s="28" t="s">
        <v>27</v>
      </c>
      <c r="H111" s="28" t="s">
        <v>28</v>
      </c>
      <c r="I111" s="28" t="s">
        <v>1550</v>
      </c>
      <c r="J111" s="28" t="s">
        <v>1552</v>
      </c>
      <c r="K111" s="28" t="s">
        <v>29</v>
      </c>
      <c r="L111" s="28" t="s">
        <v>30</v>
      </c>
      <c r="M111" s="28" t="s">
        <v>1552</v>
      </c>
      <c r="N111" s="28" t="s">
        <v>29</v>
      </c>
      <c r="O111" s="28" t="s">
        <v>30</v>
      </c>
      <c r="P111" s="28"/>
      <c r="Q111" s="28" t="s">
        <v>281</v>
      </c>
      <c r="R111" s="28" t="s">
        <v>282</v>
      </c>
      <c r="S111" s="36" t="s">
        <v>283</v>
      </c>
      <c r="T111" s="37"/>
      <c r="U111" s="28" t="s">
        <v>48</v>
      </c>
      <c r="V111" s="57"/>
      <c r="W111" s="67"/>
      <c r="X111" s="67"/>
      <c r="Y111" s="68">
        <v>4</v>
      </c>
      <c r="Z111" s="62">
        <f t="shared" si="3"/>
        <v>7.8888888888888893</v>
      </c>
      <c r="AA111" s="24">
        <v>8</v>
      </c>
      <c r="AB111" s="24">
        <v>9</v>
      </c>
      <c r="AC111" s="24">
        <v>8</v>
      </c>
      <c r="AD111" s="21">
        <v>8</v>
      </c>
      <c r="AE111" s="21">
        <v>6</v>
      </c>
      <c r="AF111" s="21">
        <v>7</v>
      </c>
      <c r="AG111" s="22">
        <v>8</v>
      </c>
      <c r="AH111" s="22">
        <v>10</v>
      </c>
      <c r="AI111" s="22">
        <v>7</v>
      </c>
      <c r="AJ111" s="24"/>
      <c r="AK111" s="25"/>
      <c r="AM111" s="56">
        <f t="shared" si="4"/>
        <v>2013</v>
      </c>
    </row>
    <row r="112" spans="1:39" ht="24.9" customHeight="1" x14ac:dyDescent="0.2">
      <c r="A112" s="8">
        <f>IF(B112="","",_xlfn.AGGREGATE(3,3,$B$7:B112))</f>
        <v>106</v>
      </c>
      <c r="B112" s="34" t="s">
        <v>593</v>
      </c>
      <c r="C112" s="28" t="s">
        <v>1884</v>
      </c>
      <c r="D112" s="28" t="s">
        <v>1392</v>
      </c>
      <c r="E112" s="28" t="s">
        <v>1516</v>
      </c>
      <c r="F112" s="35" t="s">
        <v>595</v>
      </c>
      <c r="G112" s="28" t="s">
        <v>27</v>
      </c>
      <c r="H112" s="28" t="s">
        <v>28</v>
      </c>
      <c r="I112" s="28" t="s">
        <v>1643</v>
      </c>
      <c r="J112" s="28" t="s">
        <v>1674</v>
      </c>
      <c r="K112" s="28" t="s">
        <v>1675</v>
      </c>
      <c r="L112" s="28" t="s">
        <v>1676</v>
      </c>
      <c r="M112" s="28" t="s">
        <v>375</v>
      </c>
      <c r="N112" s="28" t="s">
        <v>29</v>
      </c>
      <c r="O112" s="28" t="s">
        <v>30</v>
      </c>
      <c r="P112" s="28"/>
      <c r="Q112" s="28" t="s">
        <v>597</v>
      </c>
      <c r="R112" s="28" t="s">
        <v>598</v>
      </c>
      <c r="S112" s="36" t="s">
        <v>599</v>
      </c>
      <c r="T112" s="37" t="s">
        <v>1583</v>
      </c>
      <c r="U112" s="28" t="s">
        <v>55</v>
      </c>
      <c r="V112" s="57"/>
      <c r="W112" s="67" t="s">
        <v>1683</v>
      </c>
      <c r="X112" s="67"/>
      <c r="Y112" s="68">
        <v>5</v>
      </c>
      <c r="Z112" s="62">
        <f t="shared" si="3"/>
        <v>9</v>
      </c>
      <c r="AA112" s="24">
        <v>10</v>
      </c>
      <c r="AB112" s="24">
        <v>9</v>
      </c>
      <c r="AC112" s="24">
        <v>9</v>
      </c>
      <c r="AD112" s="21">
        <v>9</v>
      </c>
      <c r="AE112" s="21">
        <v>8</v>
      </c>
      <c r="AF112" s="21">
        <v>9</v>
      </c>
      <c r="AG112" s="22">
        <v>9</v>
      </c>
      <c r="AH112" s="22">
        <v>8</v>
      </c>
      <c r="AI112" s="22">
        <v>10</v>
      </c>
      <c r="AJ112" s="24"/>
      <c r="AK112" s="25"/>
      <c r="AM112" s="56">
        <f t="shared" si="4"/>
        <v>2013</v>
      </c>
    </row>
    <row r="113" spans="1:39" ht="24.9" customHeight="1" x14ac:dyDescent="0.2">
      <c r="A113" s="8">
        <f>IF(B113="","",_xlfn.AGGREGATE(3,3,$B$7:B113))</f>
        <v>107</v>
      </c>
      <c r="B113" s="34" t="s">
        <v>580</v>
      </c>
      <c r="C113" s="28" t="s">
        <v>1885</v>
      </c>
      <c r="D113" s="28" t="s">
        <v>1391</v>
      </c>
      <c r="E113" s="28" t="s">
        <v>1514</v>
      </c>
      <c r="F113" s="35" t="s">
        <v>582</v>
      </c>
      <c r="G113" s="28" t="s">
        <v>27</v>
      </c>
      <c r="H113" s="28" t="s">
        <v>28</v>
      </c>
      <c r="I113" s="28" t="s">
        <v>1559</v>
      </c>
      <c r="J113" s="28" t="s">
        <v>232</v>
      </c>
      <c r="K113" s="28" t="s">
        <v>29</v>
      </c>
      <c r="L113" s="28" t="s">
        <v>30</v>
      </c>
      <c r="M113" s="28" t="s">
        <v>232</v>
      </c>
      <c r="N113" s="28" t="s">
        <v>29</v>
      </c>
      <c r="O113" s="28" t="s">
        <v>30</v>
      </c>
      <c r="P113" s="28"/>
      <c r="Q113" s="28" t="s">
        <v>583</v>
      </c>
      <c r="R113" s="28" t="s">
        <v>584</v>
      </c>
      <c r="S113" s="36" t="s">
        <v>585</v>
      </c>
      <c r="T113" s="37"/>
      <c r="U113" s="28" t="s">
        <v>34</v>
      </c>
      <c r="V113" s="57"/>
      <c r="W113" s="67" t="s">
        <v>1677</v>
      </c>
      <c r="X113" s="67"/>
      <c r="Y113" s="68">
        <v>2</v>
      </c>
      <c r="Z113" s="62">
        <f t="shared" si="3"/>
        <v>5.5555555555555554</v>
      </c>
      <c r="AA113" s="24">
        <v>5</v>
      </c>
      <c r="AB113" s="24">
        <v>6</v>
      </c>
      <c r="AC113" s="24">
        <v>5</v>
      </c>
      <c r="AD113" s="21">
        <v>5</v>
      </c>
      <c r="AE113" s="21">
        <v>6</v>
      </c>
      <c r="AF113" s="21">
        <v>5</v>
      </c>
      <c r="AG113" s="22">
        <v>5</v>
      </c>
      <c r="AH113" s="22">
        <v>6</v>
      </c>
      <c r="AI113" s="22">
        <v>7</v>
      </c>
      <c r="AJ113" s="24"/>
      <c r="AK113" s="25"/>
      <c r="AM113" s="56">
        <f t="shared" si="4"/>
        <v>2013</v>
      </c>
    </row>
    <row r="114" spans="1:39" ht="24.9" customHeight="1" x14ac:dyDescent="0.2">
      <c r="A114" s="8">
        <f>IF(B114="","",_xlfn.AGGREGATE(3,3,$B$7:B114))</f>
        <v>108</v>
      </c>
      <c r="B114" s="34" t="s">
        <v>1090</v>
      </c>
      <c r="C114" s="28" t="s">
        <v>1886</v>
      </c>
      <c r="D114" s="28" t="s">
        <v>1465</v>
      </c>
      <c r="E114" s="28" t="s">
        <v>1496</v>
      </c>
      <c r="F114" s="35" t="s">
        <v>1092</v>
      </c>
      <c r="G114" s="28" t="s">
        <v>27</v>
      </c>
      <c r="H114" s="28" t="s">
        <v>28</v>
      </c>
      <c r="I114" s="28" t="s">
        <v>1550</v>
      </c>
      <c r="J114" s="28" t="s">
        <v>364</v>
      </c>
      <c r="K114" s="28" t="s">
        <v>29</v>
      </c>
      <c r="L114" s="28" t="s">
        <v>30</v>
      </c>
      <c r="M114" s="28" t="s">
        <v>364</v>
      </c>
      <c r="N114" s="28" t="s">
        <v>29</v>
      </c>
      <c r="O114" s="28" t="s">
        <v>30</v>
      </c>
      <c r="P114" s="28"/>
      <c r="Q114" s="28" t="s">
        <v>426</v>
      </c>
      <c r="R114" s="28" t="s">
        <v>1093</v>
      </c>
      <c r="S114" s="36" t="s">
        <v>1094</v>
      </c>
      <c r="T114" s="37"/>
      <c r="U114" s="28" t="s">
        <v>55</v>
      </c>
      <c r="V114" s="57"/>
      <c r="W114" s="67"/>
      <c r="X114" s="67"/>
      <c r="Y114" s="68">
        <v>3</v>
      </c>
      <c r="Z114" s="62">
        <f t="shared" si="3"/>
        <v>9.7777777777777786</v>
      </c>
      <c r="AA114" s="24">
        <v>10</v>
      </c>
      <c r="AB114" s="24">
        <v>10</v>
      </c>
      <c r="AC114" s="24">
        <v>10</v>
      </c>
      <c r="AD114" s="21">
        <v>10</v>
      </c>
      <c r="AE114" s="21">
        <v>9</v>
      </c>
      <c r="AF114" s="21">
        <v>10</v>
      </c>
      <c r="AG114" s="22">
        <v>10</v>
      </c>
      <c r="AH114" s="22">
        <v>9</v>
      </c>
      <c r="AI114" s="22">
        <v>10</v>
      </c>
      <c r="AJ114" s="24" t="s">
        <v>1236</v>
      </c>
      <c r="AK114" s="25"/>
      <c r="AM114" s="56">
        <f t="shared" si="4"/>
        <v>2013</v>
      </c>
    </row>
    <row r="115" spans="1:39" ht="24.9" customHeight="1" x14ac:dyDescent="0.2">
      <c r="A115" s="8">
        <f>IF(B115="","",_xlfn.AGGREGATE(3,3,$B$7:B115))</f>
        <v>109</v>
      </c>
      <c r="B115" s="34" t="s">
        <v>629</v>
      </c>
      <c r="C115" s="28" t="s">
        <v>1887</v>
      </c>
      <c r="D115" s="28" t="s">
        <v>1398</v>
      </c>
      <c r="E115" s="28" t="s">
        <v>1496</v>
      </c>
      <c r="F115" s="35" t="s">
        <v>631</v>
      </c>
      <c r="G115" s="28" t="s">
        <v>38</v>
      </c>
      <c r="H115" s="28" t="s">
        <v>28</v>
      </c>
      <c r="I115" s="28" t="s">
        <v>632</v>
      </c>
      <c r="J115" s="28" t="s">
        <v>1678</v>
      </c>
      <c r="K115" s="28" t="s">
        <v>1679</v>
      </c>
      <c r="L115" s="28" t="s">
        <v>1680</v>
      </c>
      <c r="M115" s="28" t="s">
        <v>1229</v>
      </c>
      <c r="N115" s="28" t="s">
        <v>29</v>
      </c>
      <c r="O115" s="28" t="s">
        <v>30</v>
      </c>
      <c r="P115" s="28"/>
      <c r="Q115" s="28" t="s">
        <v>633</v>
      </c>
      <c r="R115" s="28" t="s">
        <v>634</v>
      </c>
      <c r="S115" s="36" t="s">
        <v>635</v>
      </c>
      <c r="T115" s="37" t="s">
        <v>1583</v>
      </c>
      <c r="U115" s="28" t="s">
        <v>55</v>
      </c>
      <c r="V115" s="57"/>
      <c r="W115" s="67" t="s">
        <v>1682</v>
      </c>
      <c r="X115" s="67" t="s">
        <v>1993</v>
      </c>
      <c r="Y115" s="68">
        <v>3</v>
      </c>
      <c r="Z115" s="62">
        <f t="shared" si="3"/>
        <v>9.7777777777777786</v>
      </c>
      <c r="AA115" s="24">
        <v>10</v>
      </c>
      <c r="AB115" s="24">
        <v>10</v>
      </c>
      <c r="AC115" s="24">
        <v>10</v>
      </c>
      <c r="AD115" s="21">
        <v>9</v>
      </c>
      <c r="AE115" s="21">
        <v>10</v>
      </c>
      <c r="AF115" s="21">
        <v>10</v>
      </c>
      <c r="AG115" s="22">
        <v>9</v>
      </c>
      <c r="AH115" s="22">
        <v>10</v>
      </c>
      <c r="AI115" s="22">
        <v>10</v>
      </c>
      <c r="AJ115" s="24" t="s">
        <v>1236</v>
      </c>
      <c r="AK115" s="25" t="s">
        <v>1681</v>
      </c>
      <c r="AM115" s="56">
        <f t="shared" si="4"/>
        <v>2013</v>
      </c>
    </row>
    <row r="116" spans="1:39" ht="24.9" customHeight="1" x14ac:dyDescent="0.2">
      <c r="A116" s="8">
        <f>IF(B116="","",_xlfn.AGGREGATE(3,3,$B$7:B116))</f>
        <v>110</v>
      </c>
      <c r="B116" s="34" t="s">
        <v>1139</v>
      </c>
      <c r="C116" s="28" t="s">
        <v>1888</v>
      </c>
      <c r="D116" s="28" t="s">
        <v>1470</v>
      </c>
      <c r="E116" s="28" t="s">
        <v>1496</v>
      </c>
      <c r="F116" s="35" t="s">
        <v>1141</v>
      </c>
      <c r="G116" s="28" t="s">
        <v>38</v>
      </c>
      <c r="H116" s="28" t="s">
        <v>28</v>
      </c>
      <c r="I116" s="28" t="s">
        <v>1617</v>
      </c>
      <c r="J116" s="28" t="s">
        <v>1687</v>
      </c>
      <c r="K116" s="28" t="s">
        <v>1688</v>
      </c>
      <c r="L116" s="28" t="s">
        <v>1689</v>
      </c>
      <c r="M116" s="28" t="s">
        <v>1015</v>
      </c>
      <c r="N116" s="28" t="s">
        <v>29</v>
      </c>
      <c r="O116" s="28" t="s">
        <v>30</v>
      </c>
      <c r="P116" s="28"/>
      <c r="Q116" s="28" t="s">
        <v>1142</v>
      </c>
      <c r="R116" s="28" t="s">
        <v>1686</v>
      </c>
      <c r="S116" s="40">
        <v>986651875</v>
      </c>
      <c r="T116" s="37" t="s">
        <v>1583</v>
      </c>
      <c r="U116" s="28" t="s">
        <v>55</v>
      </c>
      <c r="V116" s="57"/>
      <c r="W116" s="67"/>
      <c r="X116" s="67"/>
      <c r="Y116" s="68">
        <v>5</v>
      </c>
      <c r="Z116" s="62">
        <f t="shared" si="3"/>
        <v>7.4444444444444446</v>
      </c>
      <c r="AA116" s="24">
        <v>8</v>
      </c>
      <c r="AB116" s="24">
        <v>8</v>
      </c>
      <c r="AC116" s="24">
        <v>6</v>
      </c>
      <c r="AD116" s="21">
        <v>8</v>
      </c>
      <c r="AE116" s="21">
        <v>6</v>
      </c>
      <c r="AF116" s="21">
        <v>9</v>
      </c>
      <c r="AG116" s="22">
        <v>7</v>
      </c>
      <c r="AH116" s="22">
        <v>7</v>
      </c>
      <c r="AI116" s="22">
        <v>8</v>
      </c>
      <c r="AJ116" s="24"/>
      <c r="AK116" s="25"/>
      <c r="AM116" s="56">
        <f t="shared" si="4"/>
        <v>2013</v>
      </c>
    </row>
    <row r="117" spans="1:39" ht="24.9" customHeight="1" x14ac:dyDescent="0.2">
      <c r="A117" s="8">
        <f>IF(B117="","",_xlfn.AGGREGATE(3,3,$B$7:B117))</f>
        <v>111</v>
      </c>
      <c r="B117" s="34" t="s">
        <v>326</v>
      </c>
      <c r="C117" s="28" t="s">
        <v>1889</v>
      </c>
      <c r="D117" s="28" t="s">
        <v>1353</v>
      </c>
      <c r="E117" s="28" t="s">
        <v>1496</v>
      </c>
      <c r="F117" s="35" t="s">
        <v>328</v>
      </c>
      <c r="G117" s="28" t="s">
        <v>38</v>
      </c>
      <c r="H117" s="28" t="s">
        <v>28</v>
      </c>
      <c r="I117" s="28" t="s">
        <v>1550</v>
      </c>
      <c r="J117" s="28" t="s">
        <v>239</v>
      </c>
      <c r="K117" s="28" t="s">
        <v>29</v>
      </c>
      <c r="L117" s="28" t="s">
        <v>30</v>
      </c>
      <c r="M117" s="28" t="s">
        <v>239</v>
      </c>
      <c r="N117" s="28" t="s">
        <v>29</v>
      </c>
      <c r="O117" s="28" t="s">
        <v>30</v>
      </c>
      <c r="P117" s="28"/>
      <c r="Q117" s="28" t="s">
        <v>329</v>
      </c>
      <c r="R117" s="28" t="s">
        <v>330</v>
      </c>
      <c r="S117" s="36" t="s">
        <v>331</v>
      </c>
      <c r="T117" s="37"/>
      <c r="U117" s="28" t="s">
        <v>34</v>
      </c>
      <c r="V117" s="57"/>
      <c r="W117" s="67"/>
      <c r="X117" s="67"/>
      <c r="Y117" s="68">
        <v>3</v>
      </c>
      <c r="Z117" s="62">
        <f t="shared" si="3"/>
        <v>10</v>
      </c>
      <c r="AA117" s="24">
        <v>10</v>
      </c>
      <c r="AB117" s="24">
        <v>10</v>
      </c>
      <c r="AC117" s="24">
        <v>10</v>
      </c>
      <c r="AD117" s="21">
        <v>10</v>
      </c>
      <c r="AE117" s="21">
        <v>10</v>
      </c>
      <c r="AF117" s="21">
        <v>10</v>
      </c>
      <c r="AG117" s="22">
        <v>10</v>
      </c>
      <c r="AH117" s="22">
        <v>10</v>
      </c>
      <c r="AI117" s="22">
        <v>10</v>
      </c>
      <c r="AJ117" s="24" t="s">
        <v>1236</v>
      </c>
      <c r="AK117" s="25" t="s">
        <v>1690</v>
      </c>
      <c r="AM117" s="56">
        <f t="shared" si="4"/>
        <v>2013</v>
      </c>
    </row>
    <row r="118" spans="1:39" ht="24.9" customHeight="1" x14ac:dyDescent="0.2">
      <c r="A118" s="8">
        <f>IF(B118="","",_xlfn.AGGREGATE(3,3,$B$7:B118))</f>
        <v>112</v>
      </c>
      <c r="B118" s="34" t="s">
        <v>337</v>
      </c>
      <c r="C118" s="28" t="s">
        <v>1890</v>
      </c>
      <c r="D118" s="28" t="s">
        <v>1355</v>
      </c>
      <c r="E118" s="28" t="s">
        <v>1498</v>
      </c>
      <c r="F118" s="35" t="s">
        <v>339</v>
      </c>
      <c r="G118" s="28" t="s">
        <v>27</v>
      </c>
      <c r="H118" s="28" t="s">
        <v>28</v>
      </c>
      <c r="I118" s="28" t="s">
        <v>1559</v>
      </c>
      <c r="J118" s="28" t="s">
        <v>1574</v>
      </c>
      <c r="K118" s="28" t="s">
        <v>29</v>
      </c>
      <c r="L118" s="28" t="s">
        <v>30</v>
      </c>
      <c r="M118" s="28" t="s">
        <v>1574</v>
      </c>
      <c r="N118" s="28" t="s">
        <v>29</v>
      </c>
      <c r="O118" s="28" t="s">
        <v>30</v>
      </c>
      <c r="P118" s="28"/>
      <c r="Q118" s="28" t="s">
        <v>340</v>
      </c>
      <c r="R118" s="28" t="s">
        <v>341</v>
      </c>
      <c r="S118" s="36" t="s">
        <v>342</v>
      </c>
      <c r="T118" s="37"/>
      <c r="U118" s="28" t="s">
        <v>55</v>
      </c>
      <c r="V118" s="57"/>
      <c r="W118" s="67" t="s">
        <v>1691</v>
      </c>
      <c r="X118" s="67"/>
      <c r="Y118" s="68">
        <v>2</v>
      </c>
      <c r="Z118" s="62">
        <f t="shared" si="3"/>
        <v>8.2222222222222214</v>
      </c>
      <c r="AA118" s="24">
        <v>9</v>
      </c>
      <c r="AB118" s="24">
        <v>9</v>
      </c>
      <c r="AC118" s="24">
        <v>8</v>
      </c>
      <c r="AD118" s="21">
        <v>9</v>
      </c>
      <c r="AE118" s="21">
        <v>7</v>
      </c>
      <c r="AF118" s="21">
        <v>7</v>
      </c>
      <c r="AG118" s="22">
        <v>9</v>
      </c>
      <c r="AH118" s="22">
        <v>9</v>
      </c>
      <c r="AI118" s="22">
        <v>7</v>
      </c>
      <c r="AJ118" s="24"/>
      <c r="AK118" s="25"/>
      <c r="AM118" s="56">
        <f t="shared" si="4"/>
        <v>2013</v>
      </c>
    </row>
    <row r="119" spans="1:39" ht="24.9" customHeight="1" x14ac:dyDescent="0.2">
      <c r="A119" s="8">
        <f>IF(B119="","",_xlfn.AGGREGATE(3,3,$B$7:B119))</f>
        <v>113</v>
      </c>
      <c r="B119" s="34" t="s">
        <v>894</v>
      </c>
      <c r="C119" s="28" t="s">
        <v>1891</v>
      </c>
      <c r="D119" s="28" t="s">
        <v>1437</v>
      </c>
      <c r="E119" s="28" t="s">
        <v>1498</v>
      </c>
      <c r="F119" s="35" t="s">
        <v>896</v>
      </c>
      <c r="G119" s="28" t="s">
        <v>27</v>
      </c>
      <c r="H119" s="28" t="s">
        <v>28</v>
      </c>
      <c r="I119" s="28" t="s">
        <v>72</v>
      </c>
      <c r="J119" s="28" t="s">
        <v>375</v>
      </c>
      <c r="K119" s="28" t="s">
        <v>29</v>
      </c>
      <c r="L119" s="28" t="s">
        <v>30</v>
      </c>
      <c r="M119" s="28" t="s">
        <v>375</v>
      </c>
      <c r="N119" s="28" t="s">
        <v>29</v>
      </c>
      <c r="O119" s="28" t="s">
        <v>30</v>
      </c>
      <c r="P119" s="28"/>
      <c r="Q119" s="28" t="s">
        <v>897</v>
      </c>
      <c r="R119" s="28" t="s">
        <v>898</v>
      </c>
      <c r="S119" s="36" t="s">
        <v>899</v>
      </c>
      <c r="T119" s="37"/>
      <c r="U119" s="28" t="s">
        <v>55</v>
      </c>
      <c r="V119" s="57"/>
      <c r="W119" s="67"/>
      <c r="X119" s="67"/>
      <c r="Y119" s="68">
        <v>4</v>
      </c>
      <c r="Z119" s="62">
        <f t="shared" si="3"/>
        <v>9.5555555555555554</v>
      </c>
      <c r="AA119" s="24">
        <v>9</v>
      </c>
      <c r="AB119" s="24">
        <v>10</v>
      </c>
      <c r="AC119" s="24">
        <v>10</v>
      </c>
      <c r="AD119" s="21">
        <v>10</v>
      </c>
      <c r="AE119" s="21">
        <v>9</v>
      </c>
      <c r="AF119" s="21">
        <v>10</v>
      </c>
      <c r="AG119" s="22">
        <v>9</v>
      </c>
      <c r="AH119" s="22">
        <v>10</v>
      </c>
      <c r="AI119" s="22">
        <v>9</v>
      </c>
      <c r="AJ119" s="24"/>
      <c r="AK119" s="25"/>
      <c r="AM119" s="56">
        <f t="shared" si="4"/>
        <v>2013</v>
      </c>
    </row>
    <row r="120" spans="1:39" ht="24.9" customHeight="1" x14ac:dyDescent="0.2">
      <c r="A120" s="8">
        <f>IF(B120="","",_xlfn.AGGREGATE(3,3,$B$7:B120))</f>
        <v>114</v>
      </c>
      <c r="B120" s="34" t="s">
        <v>834</v>
      </c>
      <c r="C120" s="28" t="s">
        <v>1892</v>
      </c>
      <c r="D120" s="28" t="s">
        <v>1428</v>
      </c>
      <c r="E120" s="28" t="s">
        <v>38</v>
      </c>
      <c r="F120" s="35" t="s">
        <v>836</v>
      </c>
      <c r="G120" s="28" t="s">
        <v>38</v>
      </c>
      <c r="H120" s="28" t="s">
        <v>28</v>
      </c>
      <c r="I120" s="28" t="s">
        <v>1550</v>
      </c>
      <c r="J120" s="28" t="s">
        <v>1698</v>
      </c>
      <c r="K120" s="28" t="s">
        <v>1692</v>
      </c>
      <c r="L120" s="28" t="s">
        <v>1695</v>
      </c>
      <c r="M120" s="28" t="s">
        <v>1696</v>
      </c>
      <c r="N120" s="28" t="s">
        <v>29</v>
      </c>
      <c r="O120" s="28" t="s">
        <v>30</v>
      </c>
      <c r="P120" s="28"/>
      <c r="Q120" s="28" t="s">
        <v>838</v>
      </c>
      <c r="R120" s="28" t="s">
        <v>1693</v>
      </c>
      <c r="S120" s="36" t="s">
        <v>839</v>
      </c>
      <c r="T120" s="37" t="s">
        <v>1583</v>
      </c>
      <c r="U120" s="28" t="s">
        <v>68</v>
      </c>
      <c r="V120" s="57"/>
      <c r="W120" s="67" t="s">
        <v>1697</v>
      </c>
      <c r="X120" s="67" t="s">
        <v>1694</v>
      </c>
      <c r="Y120" s="68">
        <v>3</v>
      </c>
      <c r="Z120" s="62">
        <f t="shared" si="3"/>
        <v>8.1111111111111107</v>
      </c>
      <c r="AA120" s="24">
        <v>9</v>
      </c>
      <c r="AB120" s="24">
        <v>7</v>
      </c>
      <c r="AC120" s="24">
        <v>8</v>
      </c>
      <c r="AD120" s="21">
        <v>8</v>
      </c>
      <c r="AE120" s="21">
        <v>6</v>
      </c>
      <c r="AF120" s="21">
        <v>9</v>
      </c>
      <c r="AG120" s="22">
        <v>8</v>
      </c>
      <c r="AH120" s="22">
        <v>10</v>
      </c>
      <c r="AI120" s="22">
        <v>8</v>
      </c>
      <c r="AJ120" s="24"/>
      <c r="AK120" s="25"/>
      <c r="AL120" s="54" t="s">
        <v>1694</v>
      </c>
      <c r="AM120" s="56">
        <f t="shared" si="4"/>
        <v>2013</v>
      </c>
    </row>
    <row r="121" spans="1:39" ht="24.9" customHeight="1" x14ac:dyDescent="0.2">
      <c r="A121" s="8">
        <f>IF(B121="","",_xlfn.AGGREGATE(3,3,$B$7:B121))</f>
        <v>115</v>
      </c>
      <c r="B121" s="34" t="s">
        <v>1187</v>
      </c>
      <c r="C121" s="28" t="s">
        <v>1893</v>
      </c>
      <c r="D121" s="28" t="s">
        <v>1359</v>
      </c>
      <c r="E121" s="28" t="s">
        <v>38</v>
      </c>
      <c r="F121" s="35" t="s">
        <v>1189</v>
      </c>
      <c r="G121" s="28" t="s">
        <v>38</v>
      </c>
      <c r="H121" s="28" t="s">
        <v>28</v>
      </c>
      <c r="I121" s="28" t="s">
        <v>1559</v>
      </c>
      <c r="J121" s="28" t="s">
        <v>1556</v>
      </c>
      <c r="K121" s="28" t="s">
        <v>29</v>
      </c>
      <c r="L121" s="28" t="s">
        <v>30</v>
      </c>
      <c r="M121" s="28" t="s">
        <v>1556</v>
      </c>
      <c r="N121" s="28" t="s">
        <v>29</v>
      </c>
      <c r="O121" s="28" t="s">
        <v>30</v>
      </c>
      <c r="P121" s="28"/>
      <c r="Q121" s="28" t="s">
        <v>137</v>
      </c>
      <c r="R121" s="28" t="s">
        <v>455</v>
      </c>
      <c r="S121" s="36" t="s">
        <v>1190</v>
      </c>
      <c r="T121" s="37"/>
      <c r="U121" s="28" t="s">
        <v>55</v>
      </c>
      <c r="V121" s="57"/>
      <c r="W121" s="67"/>
      <c r="X121" s="67"/>
      <c r="Y121" s="68">
        <v>1</v>
      </c>
      <c r="Z121" s="62">
        <f t="shared" si="3"/>
        <v>8</v>
      </c>
      <c r="AA121" s="24">
        <v>9</v>
      </c>
      <c r="AB121" s="24">
        <v>9</v>
      </c>
      <c r="AC121" s="24">
        <v>8</v>
      </c>
      <c r="AD121" s="21">
        <v>9</v>
      </c>
      <c r="AE121" s="21">
        <v>5</v>
      </c>
      <c r="AF121" s="21">
        <v>8</v>
      </c>
      <c r="AG121" s="22">
        <v>9</v>
      </c>
      <c r="AH121" s="22">
        <v>6</v>
      </c>
      <c r="AI121" s="22">
        <v>9</v>
      </c>
      <c r="AJ121" s="24"/>
      <c r="AK121" s="25"/>
      <c r="AM121" s="56">
        <f t="shared" si="4"/>
        <v>2013</v>
      </c>
    </row>
    <row r="122" spans="1:39" ht="24.9" customHeight="1" x14ac:dyDescent="0.2">
      <c r="A122" s="8">
        <f>IF(B122="","",_xlfn.AGGREGATE(3,3,$B$7:B122))</f>
        <v>116</v>
      </c>
      <c r="B122" s="34" t="s">
        <v>1027</v>
      </c>
      <c r="C122" s="28" t="s">
        <v>1894</v>
      </c>
      <c r="D122" s="28" t="s">
        <v>1454</v>
      </c>
      <c r="E122" s="28" t="s">
        <v>38</v>
      </c>
      <c r="F122" s="35" t="s">
        <v>874</v>
      </c>
      <c r="G122" s="28" t="s">
        <v>38</v>
      </c>
      <c r="H122" s="28" t="s">
        <v>28</v>
      </c>
      <c r="I122" s="28" t="s">
        <v>1557</v>
      </c>
      <c r="J122" s="28" t="s">
        <v>1699</v>
      </c>
      <c r="K122" s="28" t="s">
        <v>1700</v>
      </c>
      <c r="L122" s="28" t="s">
        <v>1701</v>
      </c>
      <c r="M122" s="28" t="s">
        <v>1577</v>
      </c>
      <c r="N122" s="28" t="s">
        <v>29</v>
      </c>
      <c r="O122" s="28" t="s">
        <v>30</v>
      </c>
      <c r="P122" s="28"/>
      <c r="Q122" s="28" t="s">
        <v>1029</v>
      </c>
      <c r="R122" s="28" t="s">
        <v>1030</v>
      </c>
      <c r="S122" s="36" t="s">
        <v>1031</v>
      </c>
      <c r="T122" s="37" t="s">
        <v>1583</v>
      </c>
      <c r="U122" s="28" t="s">
        <v>55</v>
      </c>
      <c r="V122" s="57"/>
      <c r="W122" s="67"/>
      <c r="X122" s="67"/>
      <c r="Y122" s="68">
        <v>4</v>
      </c>
      <c r="Z122" s="62">
        <f t="shared" si="3"/>
        <v>8.8888888888888893</v>
      </c>
      <c r="AA122" s="24">
        <v>9</v>
      </c>
      <c r="AB122" s="24">
        <v>10</v>
      </c>
      <c r="AC122" s="24">
        <v>8</v>
      </c>
      <c r="AD122" s="21">
        <v>9</v>
      </c>
      <c r="AE122" s="21">
        <v>9</v>
      </c>
      <c r="AF122" s="21">
        <v>8</v>
      </c>
      <c r="AG122" s="22">
        <v>9</v>
      </c>
      <c r="AH122" s="22">
        <v>10</v>
      </c>
      <c r="AI122" s="22">
        <v>8</v>
      </c>
      <c r="AJ122" s="24"/>
      <c r="AK122" s="25"/>
      <c r="AM122" s="56">
        <f t="shared" si="4"/>
        <v>2013</v>
      </c>
    </row>
    <row r="123" spans="1:39" ht="24.9" customHeight="1" x14ac:dyDescent="0.2">
      <c r="A123" s="8">
        <f>IF(B123="","",_xlfn.AGGREGATE(3,3,$B$7:B123))</f>
        <v>117</v>
      </c>
      <c r="B123" s="34" t="s">
        <v>174</v>
      </c>
      <c r="C123" s="28" t="s">
        <v>1895</v>
      </c>
      <c r="D123" s="28" t="s">
        <v>1329</v>
      </c>
      <c r="E123" s="28" t="s">
        <v>1312</v>
      </c>
      <c r="F123" s="35" t="s">
        <v>176</v>
      </c>
      <c r="G123" s="28" t="s">
        <v>27</v>
      </c>
      <c r="H123" s="28" t="s">
        <v>28</v>
      </c>
      <c r="I123" s="28" t="s">
        <v>72</v>
      </c>
      <c r="J123" s="28" t="s">
        <v>1203</v>
      </c>
      <c r="K123" s="28" t="s">
        <v>29</v>
      </c>
      <c r="L123" s="28" t="s">
        <v>30</v>
      </c>
      <c r="M123" s="28" t="s">
        <v>1203</v>
      </c>
      <c r="N123" s="28" t="s">
        <v>29</v>
      </c>
      <c r="O123" s="28" t="s">
        <v>30</v>
      </c>
      <c r="P123" s="28"/>
      <c r="Q123" s="28" t="s">
        <v>177</v>
      </c>
      <c r="R123" s="28" t="s">
        <v>178</v>
      </c>
      <c r="S123" s="36" t="s">
        <v>179</v>
      </c>
      <c r="T123" s="37"/>
      <c r="U123" s="28" t="s">
        <v>55</v>
      </c>
      <c r="V123" s="57"/>
      <c r="W123" s="67" t="s">
        <v>1702</v>
      </c>
      <c r="X123" s="67"/>
      <c r="Y123" s="68">
        <v>3</v>
      </c>
      <c r="Z123" s="62">
        <f t="shared" si="3"/>
        <v>9.8888888888888893</v>
      </c>
      <c r="AA123" s="24">
        <v>10</v>
      </c>
      <c r="AB123" s="24">
        <v>10</v>
      </c>
      <c r="AC123" s="24">
        <v>10</v>
      </c>
      <c r="AD123" s="21">
        <v>10</v>
      </c>
      <c r="AE123" s="21">
        <v>10</v>
      </c>
      <c r="AF123" s="21">
        <v>10</v>
      </c>
      <c r="AG123" s="22">
        <v>10</v>
      </c>
      <c r="AH123" s="22">
        <v>9</v>
      </c>
      <c r="AI123" s="22">
        <v>10</v>
      </c>
      <c r="AJ123" s="24" t="s">
        <v>1236</v>
      </c>
      <c r="AK123" s="25" t="s">
        <v>1243</v>
      </c>
      <c r="AM123" s="56">
        <f t="shared" si="4"/>
        <v>2013</v>
      </c>
    </row>
    <row r="124" spans="1:39" ht="24.9" customHeight="1" x14ac:dyDescent="0.2">
      <c r="A124" s="8">
        <f>IF(B124="","",_xlfn.AGGREGATE(3,3,$B$7:B124))</f>
        <v>118</v>
      </c>
      <c r="B124" s="34" t="s">
        <v>62</v>
      </c>
      <c r="C124" s="28" t="s">
        <v>1896</v>
      </c>
      <c r="D124" s="28" t="s">
        <v>1295</v>
      </c>
      <c r="E124" s="28" t="s">
        <v>1312</v>
      </c>
      <c r="F124" s="35" t="s">
        <v>64</v>
      </c>
      <c r="G124" s="28" t="s">
        <v>27</v>
      </c>
      <c r="H124" s="28" t="s">
        <v>28</v>
      </c>
      <c r="I124" s="28" t="s">
        <v>1557</v>
      </c>
      <c r="J124" s="28" t="s">
        <v>1566</v>
      </c>
      <c r="K124" s="28" t="s">
        <v>29</v>
      </c>
      <c r="L124" s="28" t="s">
        <v>30</v>
      </c>
      <c r="M124" s="28" t="s">
        <v>1566</v>
      </c>
      <c r="N124" s="28" t="s">
        <v>29</v>
      </c>
      <c r="O124" s="28" t="s">
        <v>30</v>
      </c>
      <c r="P124" s="28"/>
      <c r="Q124" s="28" t="s">
        <v>65</v>
      </c>
      <c r="R124" s="28" t="s">
        <v>66</v>
      </c>
      <c r="S124" s="36" t="s">
        <v>67</v>
      </c>
      <c r="T124" s="37"/>
      <c r="U124" s="28" t="s">
        <v>68</v>
      </c>
      <c r="V124" s="57"/>
      <c r="W124" s="67" t="s">
        <v>1703</v>
      </c>
      <c r="X124" s="67"/>
      <c r="Y124" s="68">
        <v>3</v>
      </c>
      <c r="Z124" s="62">
        <f t="shared" si="3"/>
        <v>9.8888888888888893</v>
      </c>
      <c r="AA124" s="24">
        <v>10</v>
      </c>
      <c r="AB124" s="24">
        <v>10</v>
      </c>
      <c r="AC124" s="24">
        <v>10</v>
      </c>
      <c r="AD124" s="21">
        <v>9</v>
      </c>
      <c r="AE124" s="21">
        <v>10</v>
      </c>
      <c r="AF124" s="21">
        <v>10</v>
      </c>
      <c r="AG124" s="22">
        <v>10</v>
      </c>
      <c r="AH124" s="22">
        <v>10</v>
      </c>
      <c r="AI124" s="22">
        <v>10</v>
      </c>
      <c r="AJ124" s="24"/>
      <c r="AK124" s="25" t="s">
        <v>1704</v>
      </c>
      <c r="AM124" s="56">
        <f t="shared" si="4"/>
        <v>2013</v>
      </c>
    </row>
    <row r="125" spans="1:39" ht="24.9" customHeight="1" x14ac:dyDescent="0.2">
      <c r="A125" s="8">
        <f>IF(B125="","",_xlfn.AGGREGATE(3,3,$B$7:B125))</f>
        <v>119</v>
      </c>
      <c r="B125" s="34" t="s">
        <v>195</v>
      </c>
      <c r="C125" s="28" t="s">
        <v>1897</v>
      </c>
      <c r="D125" s="28" t="s">
        <v>1332</v>
      </c>
      <c r="E125" s="28" t="s">
        <v>1312</v>
      </c>
      <c r="F125" s="35" t="s">
        <v>197</v>
      </c>
      <c r="G125" s="28" t="s">
        <v>27</v>
      </c>
      <c r="H125" s="28" t="s">
        <v>28</v>
      </c>
      <c r="I125" s="28" t="s">
        <v>198</v>
      </c>
      <c r="J125" s="28" t="s">
        <v>1705</v>
      </c>
      <c r="K125" s="28" t="s">
        <v>192</v>
      </c>
      <c r="L125" s="28" t="s">
        <v>30</v>
      </c>
      <c r="M125" s="28" t="s">
        <v>1705</v>
      </c>
      <c r="N125" s="28" t="s">
        <v>192</v>
      </c>
      <c r="O125" s="28" t="s">
        <v>30</v>
      </c>
      <c r="P125" s="28"/>
      <c r="Q125" s="28" t="s">
        <v>200</v>
      </c>
      <c r="R125" s="28" t="s">
        <v>201</v>
      </c>
      <c r="S125" s="36" t="s">
        <v>202</v>
      </c>
      <c r="T125" s="37"/>
      <c r="U125" s="28" t="s">
        <v>55</v>
      </c>
      <c r="V125" s="57"/>
      <c r="W125" s="67" t="s">
        <v>1702</v>
      </c>
      <c r="X125" s="67"/>
      <c r="Y125" s="68">
        <v>5</v>
      </c>
      <c r="Z125" s="62">
        <f t="shared" si="3"/>
        <v>9.3333333333333339</v>
      </c>
      <c r="AA125" s="24">
        <v>9</v>
      </c>
      <c r="AB125" s="24">
        <v>10</v>
      </c>
      <c r="AC125" s="24">
        <v>9</v>
      </c>
      <c r="AD125" s="21">
        <v>10</v>
      </c>
      <c r="AE125" s="21">
        <v>9</v>
      </c>
      <c r="AF125" s="21">
        <v>9</v>
      </c>
      <c r="AG125" s="22">
        <v>9</v>
      </c>
      <c r="AH125" s="22">
        <v>10</v>
      </c>
      <c r="AI125" s="22">
        <v>9</v>
      </c>
      <c r="AJ125" s="24"/>
      <c r="AK125" s="25"/>
      <c r="AM125" s="56">
        <f t="shared" si="4"/>
        <v>2013</v>
      </c>
    </row>
    <row r="126" spans="1:39" ht="24.9" customHeight="1" x14ac:dyDescent="0.2">
      <c r="A126" s="8">
        <f>IF(B126="","",_xlfn.AGGREGATE(3,3,$B$7:B126))</f>
        <v>120</v>
      </c>
      <c r="B126" s="34" t="s">
        <v>76</v>
      </c>
      <c r="C126" s="28" t="s">
        <v>1898</v>
      </c>
      <c r="D126" s="28" t="s">
        <v>1297</v>
      </c>
      <c r="E126" s="28" t="s">
        <v>1314</v>
      </c>
      <c r="F126" s="35" t="s">
        <v>78</v>
      </c>
      <c r="G126" s="28" t="s">
        <v>27</v>
      </c>
      <c r="H126" s="28" t="s">
        <v>28</v>
      </c>
      <c r="I126" s="28" t="s">
        <v>1559</v>
      </c>
      <c r="J126" s="28" t="s">
        <v>1556</v>
      </c>
      <c r="K126" s="28" t="s">
        <v>29</v>
      </c>
      <c r="L126" s="28" t="s">
        <v>30</v>
      </c>
      <c r="M126" s="28" t="s">
        <v>1556</v>
      </c>
      <c r="N126" s="28" t="s">
        <v>29</v>
      </c>
      <c r="O126" s="28" t="s">
        <v>30</v>
      </c>
      <c r="P126" s="28"/>
      <c r="Q126" s="28" t="s">
        <v>831</v>
      </c>
      <c r="R126" s="28" t="s">
        <v>79</v>
      </c>
      <c r="S126" s="36" t="s">
        <v>80</v>
      </c>
      <c r="T126" s="37"/>
      <c r="U126" s="28" t="s">
        <v>55</v>
      </c>
      <c r="V126" s="57"/>
      <c r="W126" s="67"/>
      <c r="X126" s="67"/>
      <c r="Y126" s="68">
        <v>3</v>
      </c>
      <c r="Z126" s="62">
        <f t="shared" si="3"/>
        <v>9.7777777777777786</v>
      </c>
      <c r="AA126" s="24">
        <v>10</v>
      </c>
      <c r="AB126" s="24">
        <v>10</v>
      </c>
      <c r="AC126" s="24">
        <v>10</v>
      </c>
      <c r="AD126" s="21">
        <v>10</v>
      </c>
      <c r="AE126" s="21">
        <v>9</v>
      </c>
      <c r="AF126" s="21">
        <v>10</v>
      </c>
      <c r="AG126" s="22">
        <v>10</v>
      </c>
      <c r="AH126" s="22">
        <v>9</v>
      </c>
      <c r="AI126" s="22">
        <v>10</v>
      </c>
      <c r="AJ126" s="24"/>
      <c r="AK126" s="25"/>
      <c r="AM126" s="56">
        <f t="shared" si="4"/>
        <v>2013</v>
      </c>
    </row>
    <row r="127" spans="1:39" ht="24.9" customHeight="1" x14ac:dyDescent="0.2">
      <c r="A127" s="8">
        <f>IF(B127="","",_xlfn.AGGREGATE(3,3,$B$7:B127))</f>
        <v>121</v>
      </c>
      <c r="B127" s="34" t="s">
        <v>551</v>
      </c>
      <c r="C127" s="28" t="s">
        <v>1899</v>
      </c>
      <c r="D127" s="28" t="s">
        <v>1386</v>
      </c>
      <c r="E127" s="28" t="s">
        <v>1314</v>
      </c>
      <c r="F127" s="35" t="s">
        <v>352</v>
      </c>
      <c r="G127" s="28" t="s">
        <v>27</v>
      </c>
      <c r="H127" s="28" t="s">
        <v>28</v>
      </c>
      <c r="I127" s="28" t="s">
        <v>1559</v>
      </c>
      <c r="J127" s="28" t="s">
        <v>393</v>
      </c>
      <c r="K127" s="28" t="s">
        <v>29</v>
      </c>
      <c r="L127" s="28" t="s">
        <v>30</v>
      </c>
      <c r="M127" s="28" t="s">
        <v>393</v>
      </c>
      <c r="N127" s="28" t="s">
        <v>29</v>
      </c>
      <c r="O127" s="28" t="s">
        <v>30</v>
      </c>
      <c r="P127" s="28"/>
      <c r="Q127" s="28" t="s">
        <v>553</v>
      </c>
      <c r="R127" s="28" t="s">
        <v>554</v>
      </c>
      <c r="S127" s="36" t="s">
        <v>555</v>
      </c>
      <c r="T127" s="37"/>
      <c r="U127" s="28" t="s">
        <v>34</v>
      </c>
      <c r="V127" s="57"/>
      <c r="W127" s="67" t="s">
        <v>1706</v>
      </c>
      <c r="X127" s="67"/>
      <c r="Y127" s="68">
        <v>3</v>
      </c>
      <c r="Z127" s="62">
        <f t="shared" si="3"/>
        <v>9.4444444444444446</v>
      </c>
      <c r="AA127" s="24">
        <v>10</v>
      </c>
      <c r="AB127" s="24">
        <v>9</v>
      </c>
      <c r="AC127" s="24">
        <v>9</v>
      </c>
      <c r="AD127" s="21">
        <v>9</v>
      </c>
      <c r="AE127" s="21">
        <v>9</v>
      </c>
      <c r="AF127" s="21">
        <v>10</v>
      </c>
      <c r="AG127" s="22">
        <v>10</v>
      </c>
      <c r="AH127" s="22">
        <v>10</v>
      </c>
      <c r="AI127" s="22">
        <v>9</v>
      </c>
      <c r="AJ127" s="24"/>
      <c r="AK127" s="25" t="s">
        <v>1707</v>
      </c>
      <c r="AM127" s="56">
        <f t="shared" si="4"/>
        <v>2013</v>
      </c>
    </row>
    <row r="128" spans="1:39" ht="24.9" customHeight="1" x14ac:dyDescent="0.2">
      <c r="A128" s="8">
        <f>IF(B128="","",_xlfn.AGGREGATE(3,3,$B$7:B128))</f>
        <v>122</v>
      </c>
      <c r="B128" s="34" t="s">
        <v>152</v>
      </c>
      <c r="C128" s="28" t="s">
        <v>1900</v>
      </c>
      <c r="D128" s="28" t="s">
        <v>1325</v>
      </c>
      <c r="E128" s="28" t="s">
        <v>1314</v>
      </c>
      <c r="F128" s="35" t="s">
        <v>154</v>
      </c>
      <c r="G128" s="28" t="s">
        <v>27</v>
      </c>
      <c r="H128" s="28" t="s">
        <v>28</v>
      </c>
      <c r="I128" s="28" t="s">
        <v>1559</v>
      </c>
      <c r="J128" s="28" t="s">
        <v>1640</v>
      </c>
      <c r="K128" s="28" t="s">
        <v>29</v>
      </c>
      <c r="L128" s="28" t="s">
        <v>30</v>
      </c>
      <c r="M128" s="28" t="s">
        <v>1640</v>
      </c>
      <c r="N128" s="28" t="s">
        <v>29</v>
      </c>
      <c r="O128" s="28" t="s">
        <v>30</v>
      </c>
      <c r="P128" s="28"/>
      <c r="Q128" s="28" t="s">
        <v>155</v>
      </c>
      <c r="R128" s="28" t="s">
        <v>156</v>
      </c>
      <c r="S128" s="36" t="s">
        <v>157</v>
      </c>
      <c r="T128" s="37"/>
      <c r="U128" s="28" t="s">
        <v>34</v>
      </c>
      <c r="V128" s="57"/>
      <c r="W128" s="67" t="s">
        <v>1706</v>
      </c>
      <c r="X128" s="67"/>
      <c r="Y128" s="68">
        <v>5</v>
      </c>
      <c r="Z128" s="62">
        <f t="shared" si="3"/>
        <v>8.8888888888888893</v>
      </c>
      <c r="AA128" s="24">
        <v>8</v>
      </c>
      <c r="AB128" s="24">
        <v>8</v>
      </c>
      <c r="AC128" s="24">
        <v>9</v>
      </c>
      <c r="AD128" s="21">
        <v>9</v>
      </c>
      <c r="AE128" s="21">
        <v>9</v>
      </c>
      <c r="AF128" s="21">
        <v>9</v>
      </c>
      <c r="AG128" s="22">
        <v>9</v>
      </c>
      <c r="AH128" s="22">
        <v>10</v>
      </c>
      <c r="AI128" s="22">
        <v>9</v>
      </c>
      <c r="AJ128" s="24"/>
      <c r="AK128" s="25"/>
      <c r="AM128" s="56">
        <f t="shared" si="4"/>
        <v>2013</v>
      </c>
    </row>
    <row r="129" spans="1:39" ht="24.9" customHeight="1" x14ac:dyDescent="0.2">
      <c r="A129" s="8">
        <f>IF(B129="","",_xlfn.AGGREGATE(3,3,$B$7:B129))</f>
        <v>123</v>
      </c>
      <c r="B129" s="34" t="s">
        <v>701</v>
      </c>
      <c r="C129" s="28" t="s">
        <v>1901</v>
      </c>
      <c r="D129" s="28" t="s">
        <v>1409</v>
      </c>
      <c r="E129" s="28" t="s">
        <v>1314</v>
      </c>
      <c r="F129" s="35" t="s">
        <v>703</v>
      </c>
      <c r="G129" s="28" t="s">
        <v>27</v>
      </c>
      <c r="H129" s="28" t="s">
        <v>28</v>
      </c>
      <c r="I129" s="28" t="s">
        <v>1557</v>
      </c>
      <c r="J129" s="28" t="s">
        <v>1672</v>
      </c>
      <c r="K129" s="28" t="s">
        <v>29</v>
      </c>
      <c r="L129" s="28" t="s">
        <v>30</v>
      </c>
      <c r="M129" s="28" t="s">
        <v>1672</v>
      </c>
      <c r="N129" s="28" t="s">
        <v>29</v>
      </c>
      <c r="O129" s="28" t="s">
        <v>30</v>
      </c>
      <c r="P129" s="28"/>
      <c r="Q129" s="28" t="s">
        <v>704</v>
      </c>
      <c r="R129" s="28" t="s">
        <v>705</v>
      </c>
      <c r="S129" s="36" t="s">
        <v>706</v>
      </c>
      <c r="T129" s="37"/>
      <c r="U129" s="28" t="s">
        <v>48</v>
      </c>
      <c r="V129" s="57"/>
      <c r="W129" s="67"/>
      <c r="X129" s="67"/>
      <c r="Y129" s="68">
        <v>4</v>
      </c>
      <c r="Z129" s="62">
        <f t="shared" si="3"/>
        <v>9.7777777777777786</v>
      </c>
      <c r="AA129" s="24">
        <v>9</v>
      </c>
      <c r="AB129" s="24">
        <v>9</v>
      </c>
      <c r="AC129" s="24">
        <v>10</v>
      </c>
      <c r="AD129" s="21">
        <v>10</v>
      </c>
      <c r="AE129" s="21">
        <v>10</v>
      </c>
      <c r="AF129" s="21">
        <v>10</v>
      </c>
      <c r="AG129" s="22">
        <v>10</v>
      </c>
      <c r="AH129" s="22">
        <v>10</v>
      </c>
      <c r="AI129" s="22">
        <v>10</v>
      </c>
      <c r="AJ129" s="24"/>
      <c r="AK129" s="25"/>
      <c r="AM129" s="56">
        <f t="shared" si="4"/>
        <v>2013</v>
      </c>
    </row>
    <row r="130" spans="1:39" ht="24.9" customHeight="1" x14ac:dyDescent="0.2">
      <c r="A130" s="8">
        <f>IF(B130="","",_xlfn.AGGREGATE(3,3,$B$7:B130))</f>
        <v>124</v>
      </c>
      <c r="B130" s="34" t="s">
        <v>1133</v>
      </c>
      <c r="C130" s="28" t="s">
        <v>1902</v>
      </c>
      <c r="D130" s="28" t="s">
        <v>1369</v>
      </c>
      <c r="E130" s="28" t="s">
        <v>1517</v>
      </c>
      <c r="F130" s="35" t="s">
        <v>1135</v>
      </c>
      <c r="G130" s="28" t="s">
        <v>27</v>
      </c>
      <c r="H130" s="28" t="s">
        <v>28</v>
      </c>
      <c r="I130" s="28" t="s">
        <v>1646</v>
      </c>
      <c r="J130" s="28" t="s">
        <v>1551</v>
      </c>
      <c r="K130" s="28" t="s">
        <v>29</v>
      </c>
      <c r="L130" s="28" t="s">
        <v>30</v>
      </c>
      <c r="M130" s="28" t="s">
        <v>1551</v>
      </c>
      <c r="N130" s="28" t="s">
        <v>29</v>
      </c>
      <c r="O130" s="28" t="s">
        <v>30</v>
      </c>
      <c r="P130" s="28"/>
      <c r="Q130" s="28" t="s">
        <v>1136</v>
      </c>
      <c r="R130" s="28" t="s">
        <v>1137</v>
      </c>
      <c r="S130" s="36" t="s">
        <v>1138</v>
      </c>
      <c r="T130" s="37"/>
      <c r="U130" s="28" t="s">
        <v>55</v>
      </c>
      <c r="V130" s="57"/>
      <c r="W130" s="67"/>
      <c r="X130" s="67"/>
      <c r="Y130" s="68">
        <v>1</v>
      </c>
      <c r="Z130" s="62">
        <f t="shared" si="3"/>
        <v>6.1111111111111107</v>
      </c>
      <c r="AA130" s="24">
        <v>7</v>
      </c>
      <c r="AB130" s="24">
        <v>6</v>
      </c>
      <c r="AC130" s="24">
        <v>5</v>
      </c>
      <c r="AD130" s="21">
        <v>9</v>
      </c>
      <c r="AE130" s="21">
        <v>5</v>
      </c>
      <c r="AF130" s="21">
        <v>6</v>
      </c>
      <c r="AG130" s="22">
        <v>6</v>
      </c>
      <c r="AH130" s="22">
        <v>6</v>
      </c>
      <c r="AI130" s="22">
        <v>5</v>
      </c>
      <c r="AJ130" s="24"/>
      <c r="AK130" s="25"/>
      <c r="AM130" s="56">
        <f t="shared" si="4"/>
        <v>2013</v>
      </c>
    </row>
    <row r="131" spans="1:39" ht="24.9" customHeight="1" x14ac:dyDescent="0.2">
      <c r="A131" s="8">
        <f>IF(B131="","",_xlfn.AGGREGATE(3,3,$B$7:B131))</f>
        <v>125</v>
      </c>
      <c r="B131" s="34" t="s">
        <v>612</v>
      </c>
      <c r="C131" s="28" t="s">
        <v>1903</v>
      </c>
      <c r="D131" s="28" t="s">
        <v>1395</v>
      </c>
      <c r="E131" s="28" t="s">
        <v>1517</v>
      </c>
      <c r="F131" s="35" t="s">
        <v>614</v>
      </c>
      <c r="G131" s="28" t="s">
        <v>27</v>
      </c>
      <c r="H131" s="28" t="s">
        <v>28</v>
      </c>
      <c r="I131" s="28" t="s">
        <v>615</v>
      </c>
      <c r="J131" s="28" t="s">
        <v>519</v>
      </c>
      <c r="K131" s="28" t="s">
        <v>29</v>
      </c>
      <c r="L131" s="28" t="s">
        <v>30</v>
      </c>
      <c r="M131" s="28" t="s">
        <v>519</v>
      </c>
      <c r="N131" s="28" t="s">
        <v>29</v>
      </c>
      <c r="O131" s="28" t="s">
        <v>30</v>
      </c>
      <c r="P131" s="28"/>
      <c r="Q131" s="28" t="s">
        <v>616</v>
      </c>
      <c r="R131" s="28" t="s">
        <v>617</v>
      </c>
      <c r="S131" s="36" t="s">
        <v>618</v>
      </c>
      <c r="T131" s="37"/>
      <c r="U131" s="28" t="s">
        <v>48</v>
      </c>
      <c r="V131" s="57"/>
      <c r="W131" s="67"/>
      <c r="X131" s="67"/>
      <c r="Y131" s="68">
        <v>5</v>
      </c>
      <c r="Z131" s="62">
        <f t="shared" si="3"/>
        <v>9.4444444444444446</v>
      </c>
      <c r="AA131" s="24">
        <v>10</v>
      </c>
      <c r="AB131" s="24">
        <v>10</v>
      </c>
      <c r="AC131" s="24">
        <v>9</v>
      </c>
      <c r="AD131" s="21">
        <v>10</v>
      </c>
      <c r="AE131" s="21">
        <v>9</v>
      </c>
      <c r="AF131" s="21">
        <v>9</v>
      </c>
      <c r="AG131" s="22">
        <v>9</v>
      </c>
      <c r="AH131" s="22">
        <v>10</v>
      </c>
      <c r="AI131" s="22">
        <v>9</v>
      </c>
      <c r="AJ131" s="24"/>
      <c r="AK131" s="25"/>
      <c r="AM131" s="56">
        <f t="shared" si="4"/>
        <v>2013</v>
      </c>
    </row>
    <row r="132" spans="1:39" ht="24.9" customHeight="1" x14ac:dyDescent="0.2">
      <c r="A132" s="8">
        <f>IF(B132="","",_xlfn.AGGREGATE(3,3,$B$7:B132))</f>
        <v>126</v>
      </c>
      <c r="B132" s="34" t="s">
        <v>943</v>
      </c>
      <c r="C132" s="28" t="s">
        <v>1904</v>
      </c>
      <c r="D132" s="28" t="s">
        <v>1442</v>
      </c>
      <c r="E132" s="28" t="s">
        <v>1517</v>
      </c>
      <c r="F132" s="35" t="s">
        <v>842</v>
      </c>
      <c r="G132" s="28" t="s">
        <v>27</v>
      </c>
      <c r="H132" s="28" t="s">
        <v>28</v>
      </c>
      <c r="I132" s="28" t="s">
        <v>849</v>
      </c>
      <c r="J132" s="28" t="s">
        <v>219</v>
      </c>
      <c r="K132" s="28" t="s">
        <v>29</v>
      </c>
      <c r="L132" s="28" t="s">
        <v>30</v>
      </c>
      <c r="M132" s="28" t="s">
        <v>219</v>
      </c>
      <c r="N132" s="28" t="s">
        <v>29</v>
      </c>
      <c r="O132" s="28" t="s">
        <v>30</v>
      </c>
      <c r="P132" s="28"/>
      <c r="Q132" s="28" t="s">
        <v>945</v>
      </c>
      <c r="R132" s="28" t="s">
        <v>946</v>
      </c>
      <c r="S132" s="36" t="s">
        <v>947</v>
      </c>
      <c r="T132" s="37"/>
      <c r="U132" s="28" t="s">
        <v>48</v>
      </c>
      <c r="V132" s="57"/>
      <c r="W132" s="67"/>
      <c r="X132" s="67"/>
      <c r="Y132" s="68">
        <v>1</v>
      </c>
      <c r="Z132" s="62">
        <f t="shared" si="3"/>
        <v>8.4444444444444446</v>
      </c>
      <c r="AA132" s="24">
        <v>8</v>
      </c>
      <c r="AB132" s="24">
        <v>10</v>
      </c>
      <c r="AC132" s="24">
        <v>6</v>
      </c>
      <c r="AD132" s="21">
        <v>9</v>
      </c>
      <c r="AE132" s="21">
        <v>8</v>
      </c>
      <c r="AF132" s="21">
        <v>9</v>
      </c>
      <c r="AG132" s="22">
        <v>9</v>
      </c>
      <c r="AH132" s="22">
        <v>9</v>
      </c>
      <c r="AI132" s="22">
        <v>8</v>
      </c>
      <c r="AJ132" s="24"/>
      <c r="AK132" s="25"/>
      <c r="AM132" s="56">
        <f t="shared" si="4"/>
        <v>2013</v>
      </c>
    </row>
    <row r="133" spans="1:39" ht="24.9" customHeight="1" x14ac:dyDescent="0.2">
      <c r="A133" s="8">
        <f>IF(B133="","",_xlfn.AGGREGATE(3,3,$B$7:B133))</f>
        <v>127</v>
      </c>
      <c r="B133" s="34" t="s">
        <v>1160</v>
      </c>
      <c r="C133" s="28" t="s">
        <v>1905</v>
      </c>
      <c r="D133" s="28" t="s">
        <v>1411</v>
      </c>
      <c r="E133" s="28" t="s">
        <v>1517</v>
      </c>
      <c r="F133" s="35" t="s">
        <v>535</v>
      </c>
      <c r="G133" s="28" t="s">
        <v>27</v>
      </c>
      <c r="H133" s="28" t="s">
        <v>28</v>
      </c>
      <c r="I133" s="28" t="s">
        <v>1557</v>
      </c>
      <c r="J133" s="28" t="s">
        <v>431</v>
      </c>
      <c r="K133" s="28" t="s">
        <v>29</v>
      </c>
      <c r="L133" s="28" t="s">
        <v>30</v>
      </c>
      <c r="M133" s="28" t="s">
        <v>431</v>
      </c>
      <c r="N133" s="28" t="s">
        <v>29</v>
      </c>
      <c r="O133" s="28" t="s">
        <v>30</v>
      </c>
      <c r="P133" s="28"/>
      <c r="Q133" s="28" t="s">
        <v>1708</v>
      </c>
      <c r="R133" s="28" t="s">
        <v>1709</v>
      </c>
      <c r="S133" s="36" t="s">
        <v>1162</v>
      </c>
      <c r="T133" s="37"/>
      <c r="U133" s="28" t="s">
        <v>34</v>
      </c>
      <c r="V133" s="57"/>
      <c r="W133" s="67" t="s">
        <v>1706</v>
      </c>
      <c r="X133" s="67"/>
      <c r="Y133" s="68">
        <v>2</v>
      </c>
      <c r="Z133" s="62">
        <f t="shared" si="3"/>
        <v>8.3333333333333339</v>
      </c>
      <c r="AA133" s="24">
        <v>9</v>
      </c>
      <c r="AB133" s="24">
        <v>7</v>
      </c>
      <c r="AC133" s="24">
        <v>9</v>
      </c>
      <c r="AD133" s="21">
        <v>8</v>
      </c>
      <c r="AE133" s="21">
        <v>9</v>
      </c>
      <c r="AF133" s="21">
        <v>7</v>
      </c>
      <c r="AG133" s="22">
        <v>9</v>
      </c>
      <c r="AH133" s="22">
        <v>9</v>
      </c>
      <c r="AI133" s="22">
        <v>8</v>
      </c>
      <c r="AJ133" s="24"/>
      <c r="AK133" s="25"/>
      <c r="AM133" s="56">
        <f t="shared" si="4"/>
        <v>2013</v>
      </c>
    </row>
    <row r="134" spans="1:39" ht="24.9" customHeight="1" x14ac:dyDescent="0.2">
      <c r="A134" s="8">
        <f>IF(B134="","",_xlfn.AGGREGATE(3,3,$B$7:B134))</f>
        <v>128</v>
      </c>
      <c r="B134" s="34" t="s">
        <v>1086</v>
      </c>
      <c r="C134" s="28" t="s">
        <v>1906</v>
      </c>
      <c r="D134" s="28" t="s">
        <v>1454</v>
      </c>
      <c r="E134" s="28" t="s">
        <v>1517</v>
      </c>
      <c r="F134" s="35" t="s">
        <v>1008</v>
      </c>
      <c r="G134" s="28" t="s">
        <v>27</v>
      </c>
      <c r="H134" s="28" t="s">
        <v>28</v>
      </c>
      <c r="I134" s="28" t="s">
        <v>1550</v>
      </c>
      <c r="J134" s="28" t="s">
        <v>1048</v>
      </c>
      <c r="K134" s="28" t="s">
        <v>29</v>
      </c>
      <c r="L134" s="28" t="s">
        <v>30</v>
      </c>
      <c r="M134" s="28" t="s">
        <v>1048</v>
      </c>
      <c r="N134" s="28" t="s">
        <v>29</v>
      </c>
      <c r="O134" s="28" t="s">
        <v>30</v>
      </c>
      <c r="P134" s="28"/>
      <c r="Q134" s="28" t="s">
        <v>1088</v>
      </c>
      <c r="R134" s="28" t="s">
        <v>1710</v>
      </c>
      <c r="S134" s="36" t="s">
        <v>1089</v>
      </c>
      <c r="T134" s="37"/>
      <c r="U134" s="28" t="s">
        <v>34</v>
      </c>
      <c r="V134" s="57"/>
      <c r="W134" s="67"/>
      <c r="X134" s="67"/>
      <c r="Y134" s="68">
        <v>1</v>
      </c>
      <c r="Z134" s="62">
        <f t="shared" si="3"/>
        <v>8.5555555555555554</v>
      </c>
      <c r="AA134" s="24">
        <v>9</v>
      </c>
      <c r="AB134" s="24">
        <v>7</v>
      </c>
      <c r="AC134" s="24">
        <v>7</v>
      </c>
      <c r="AD134" s="21">
        <v>9</v>
      </c>
      <c r="AE134" s="21">
        <v>9</v>
      </c>
      <c r="AF134" s="21">
        <v>8</v>
      </c>
      <c r="AG134" s="22">
        <v>9</v>
      </c>
      <c r="AH134" s="22">
        <v>10</v>
      </c>
      <c r="AI134" s="22">
        <v>9</v>
      </c>
      <c r="AJ134" s="24" t="s">
        <v>1236</v>
      </c>
      <c r="AK134" s="25"/>
      <c r="AM134" s="56">
        <f t="shared" si="4"/>
        <v>2013</v>
      </c>
    </row>
    <row r="135" spans="1:39" ht="24.9" customHeight="1" x14ac:dyDescent="0.2">
      <c r="A135" s="8">
        <f>IF(B135="","",_xlfn.AGGREGATE(3,3,$B$7:B135))</f>
        <v>129</v>
      </c>
      <c r="B135" s="34" t="s">
        <v>332</v>
      </c>
      <c r="C135" s="28" t="s">
        <v>1907</v>
      </c>
      <c r="D135" s="28" t="s">
        <v>1354</v>
      </c>
      <c r="E135" s="28" t="s">
        <v>1497</v>
      </c>
      <c r="F135" s="35" t="s">
        <v>309</v>
      </c>
      <c r="G135" s="28" t="s">
        <v>38</v>
      </c>
      <c r="H135" s="28" t="s">
        <v>28</v>
      </c>
      <c r="I135" s="28" t="s">
        <v>1559</v>
      </c>
      <c r="J135" s="28" t="s">
        <v>1606</v>
      </c>
      <c r="K135" s="28" t="s">
        <v>29</v>
      </c>
      <c r="L135" s="28" t="s">
        <v>30</v>
      </c>
      <c r="M135" s="28" t="s">
        <v>1606</v>
      </c>
      <c r="N135" s="28" t="s">
        <v>29</v>
      </c>
      <c r="O135" s="28" t="s">
        <v>30</v>
      </c>
      <c r="P135" s="28"/>
      <c r="Q135" s="28" t="s">
        <v>334</v>
      </c>
      <c r="R135" s="28" t="s">
        <v>335</v>
      </c>
      <c r="S135" s="36" t="s">
        <v>336</v>
      </c>
      <c r="T135" s="37"/>
      <c r="U135" s="28" t="s">
        <v>55</v>
      </c>
      <c r="V135" s="57"/>
      <c r="W135" s="67"/>
      <c r="X135" s="67"/>
      <c r="Y135" s="68">
        <v>3</v>
      </c>
      <c r="Z135" s="62">
        <f t="shared" ref="Z135:Z198" si="5">AVERAGE(AA135:AI135)</f>
        <v>9.5555555555555554</v>
      </c>
      <c r="AA135" s="24">
        <v>10</v>
      </c>
      <c r="AB135" s="24">
        <v>9</v>
      </c>
      <c r="AC135" s="24">
        <v>9</v>
      </c>
      <c r="AD135" s="21">
        <v>10</v>
      </c>
      <c r="AE135" s="21">
        <v>9</v>
      </c>
      <c r="AF135" s="21">
        <v>10</v>
      </c>
      <c r="AG135" s="22">
        <v>9</v>
      </c>
      <c r="AH135" s="22">
        <v>10</v>
      </c>
      <c r="AI135" s="22">
        <v>10</v>
      </c>
      <c r="AJ135" s="24" t="s">
        <v>1236</v>
      </c>
      <c r="AK135" s="25" t="s">
        <v>1250</v>
      </c>
      <c r="AM135" s="56">
        <f t="shared" ref="AM135:AM198" si="6">YEAR(F135)</f>
        <v>2013</v>
      </c>
    </row>
    <row r="136" spans="1:39" ht="24.9" customHeight="1" x14ac:dyDescent="0.2">
      <c r="A136" s="8">
        <f>IF(B136="","",_xlfn.AGGREGATE(3,3,$B$7:B136))</f>
        <v>130</v>
      </c>
      <c r="B136" s="34" t="s">
        <v>403</v>
      </c>
      <c r="C136" s="28" t="s">
        <v>1908</v>
      </c>
      <c r="D136" s="28" t="s">
        <v>1365</v>
      </c>
      <c r="E136" s="28" t="s">
        <v>1497</v>
      </c>
      <c r="F136" s="35" t="s">
        <v>405</v>
      </c>
      <c r="G136" s="28" t="s">
        <v>38</v>
      </c>
      <c r="H136" s="28" t="s">
        <v>28</v>
      </c>
      <c r="I136" s="28" t="s">
        <v>1559</v>
      </c>
      <c r="J136" s="28" t="s">
        <v>1575</v>
      </c>
      <c r="K136" s="28" t="s">
        <v>29</v>
      </c>
      <c r="L136" s="28" t="s">
        <v>30</v>
      </c>
      <c r="M136" s="28" t="s">
        <v>1575</v>
      </c>
      <c r="N136" s="28" t="s">
        <v>29</v>
      </c>
      <c r="O136" s="28" t="s">
        <v>30</v>
      </c>
      <c r="P136" s="28"/>
      <c r="Q136" s="28" t="s">
        <v>406</v>
      </c>
      <c r="R136" s="28" t="s">
        <v>407</v>
      </c>
      <c r="S136" s="36" t="s">
        <v>408</v>
      </c>
      <c r="T136" s="37"/>
      <c r="U136" s="28" t="s">
        <v>55</v>
      </c>
      <c r="V136" s="57"/>
      <c r="W136" s="67"/>
      <c r="X136" s="67"/>
      <c r="Y136" s="68">
        <v>3</v>
      </c>
      <c r="Z136" s="62">
        <f t="shared" si="5"/>
        <v>9.5555555555555554</v>
      </c>
      <c r="AA136" s="24">
        <v>10</v>
      </c>
      <c r="AB136" s="24">
        <v>10</v>
      </c>
      <c r="AC136" s="24">
        <v>9</v>
      </c>
      <c r="AD136" s="21">
        <v>9</v>
      </c>
      <c r="AE136" s="21">
        <v>9</v>
      </c>
      <c r="AF136" s="21">
        <v>10</v>
      </c>
      <c r="AG136" s="22">
        <v>9</v>
      </c>
      <c r="AH136" s="22">
        <v>10</v>
      </c>
      <c r="AI136" s="22">
        <v>10</v>
      </c>
      <c r="AJ136" s="24"/>
      <c r="AK136" s="25"/>
      <c r="AM136" s="56">
        <f t="shared" si="6"/>
        <v>2013</v>
      </c>
    </row>
    <row r="137" spans="1:39" ht="24.9" customHeight="1" x14ac:dyDescent="0.2">
      <c r="A137" s="8">
        <f>IF(B137="","",_xlfn.AGGREGATE(3,3,$B$7:B137))</f>
        <v>131</v>
      </c>
      <c r="B137" s="34" t="s">
        <v>961</v>
      </c>
      <c r="C137" s="28" t="s">
        <v>1909</v>
      </c>
      <c r="D137" s="28" t="s">
        <v>1445</v>
      </c>
      <c r="E137" s="28" t="s">
        <v>1497</v>
      </c>
      <c r="F137" s="35" t="s">
        <v>963</v>
      </c>
      <c r="G137" s="28" t="s">
        <v>38</v>
      </c>
      <c r="H137" s="28" t="s">
        <v>28</v>
      </c>
      <c r="I137" s="28" t="s">
        <v>1557</v>
      </c>
      <c r="J137" s="28" t="s">
        <v>1577</v>
      </c>
      <c r="K137" s="28" t="s">
        <v>29</v>
      </c>
      <c r="L137" s="28" t="s">
        <v>30</v>
      </c>
      <c r="M137" s="28" t="s">
        <v>1577</v>
      </c>
      <c r="N137" s="28" t="s">
        <v>29</v>
      </c>
      <c r="O137" s="28" t="s">
        <v>30</v>
      </c>
      <c r="P137" s="28"/>
      <c r="Q137" s="28" t="s">
        <v>964</v>
      </c>
      <c r="R137" s="28" t="s">
        <v>965</v>
      </c>
      <c r="S137" s="36" t="s">
        <v>966</v>
      </c>
      <c r="T137" s="37"/>
      <c r="U137" s="28" t="s">
        <v>55</v>
      </c>
      <c r="V137" s="57"/>
      <c r="W137" s="67"/>
      <c r="X137" s="67"/>
      <c r="Y137" s="68">
        <v>4</v>
      </c>
      <c r="Z137" s="62">
        <f t="shared" si="5"/>
        <v>9.6666666666666661</v>
      </c>
      <c r="AA137" s="24">
        <v>10</v>
      </c>
      <c r="AB137" s="24">
        <v>10</v>
      </c>
      <c r="AC137" s="24">
        <v>9</v>
      </c>
      <c r="AD137" s="21">
        <v>10</v>
      </c>
      <c r="AE137" s="21">
        <v>9</v>
      </c>
      <c r="AF137" s="21">
        <v>10</v>
      </c>
      <c r="AG137" s="22">
        <v>9</v>
      </c>
      <c r="AH137" s="22">
        <v>10</v>
      </c>
      <c r="AI137" s="22">
        <v>10</v>
      </c>
      <c r="AJ137" s="24"/>
      <c r="AK137" s="25"/>
      <c r="AM137" s="56">
        <f t="shared" si="6"/>
        <v>2013</v>
      </c>
    </row>
    <row r="138" spans="1:39" ht="24.9" customHeight="1" x14ac:dyDescent="0.2">
      <c r="A138" s="8">
        <f>IF(B138="","",_xlfn.AGGREGATE(3,3,$B$7:B138))</f>
        <v>132</v>
      </c>
      <c r="B138" s="34" t="s">
        <v>495</v>
      </c>
      <c r="C138" s="28" t="s">
        <v>1910</v>
      </c>
      <c r="D138" s="28" t="s">
        <v>1297</v>
      </c>
      <c r="E138" s="28" t="s">
        <v>1511</v>
      </c>
      <c r="F138" s="35" t="s">
        <v>489</v>
      </c>
      <c r="G138" s="28" t="s">
        <v>27</v>
      </c>
      <c r="H138" s="28" t="s">
        <v>28</v>
      </c>
      <c r="I138" s="28" t="s">
        <v>1557</v>
      </c>
      <c r="J138" s="28" t="s">
        <v>393</v>
      </c>
      <c r="K138" s="28" t="s">
        <v>29</v>
      </c>
      <c r="L138" s="28" t="s">
        <v>30</v>
      </c>
      <c r="M138" s="28" t="s">
        <v>393</v>
      </c>
      <c r="N138" s="28" t="s">
        <v>29</v>
      </c>
      <c r="O138" s="28" t="s">
        <v>30</v>
      </c>
      <c r="P138" s="28"/>
      <c r="Q138" s="28" t="s">
        <v>492</v>
      </c>
      <c r="R138" s="28" t="s">
        <v>493</v>
      </c>
      <c r="S138" s="40" t="s">
        <v>497</v>
      </c>
      <c r="T138" s="37"/>
      <c r="U138" s="28" t="s">
        <v>491</v>
      </c>
      <c r="V138" s="57"/>
      <c r="W138" s="67"/>
      <c r="X138" s="67"/>
      <c r="Y138" s="68">
        <v>1</v>
      </c>
      <c r="Z138" s="62">
        <f t="shared" si="5"/>
        <v>8.7777777777777786</v>
      </c>
      <c r="AA138" s="24">
        <v>9</v>
      </c>
      <c r="AB138" s="24">
        <v>9</v>
      </c>
      <c r="AC138" s="24">
        <v>9</v>
      </c>
      <c r="AD138" s="21">
        <v>8</v>
      </c>
      <c r="AE138" s="21">
        <v>9</v>
      </c>
      <c r="AF138" s="21">
        <v>8</v>
      </c>
      <c r="AG138" s="22">
        <v>9</v>
      </c>
      <c r="AH138" s="22">
        <v>9</v>
      </c>
      <c r="AI138" s="22">
        <v>9</v>
      </c>
      <c r="AJ138" s="24" t="s">
        <v>1236</v>
      </c>
      <c r="AK138" s="25"/>
      <c r="AM138" s="56">
        <f t="shared" si="6"/>
        <v>2013</v>
      </c>
    </row>
    <row r="139" spans="1:39" ht="24.9" customHeight="1" x14ac:dyDescent="0.2">
      <c r="A139" s="8">
        <f>IF(B139="","",_xlfn.AGGREGATE(3,3,$B$7:B139))</f>
        <v>133</v>
      </c>
      <c r="B139" s="34" t="s">
        <v>1037</v>
      </c>
      <c r="C139" s="28" t="s">
        <v>1911</v>
      </c>
      <c r="D139" s="28" t="s">
        <v>1456</v>
      </c>
      <c r="E139" s="28" t="s">
        <v>1542</v>
      </c>
      <c r="F139" s="35" t="s">
        <v>1039</v>
      </c>
      <c r="G139" s="28" t="s">
        <v>38</v>
      </c>
      <c r="H139" s="28" t="s">
        <v>28</v>
      </c>
      <c r="I139" s="28" t="s">
        <v>1550</v>
      </c>
      <c r="J139" s="28" t="s">
        <v>1040</v>
      </c>
      <c r="K139" s="28" t="s">
        <v>29</v>
      </c>
      <c r="L139" s="28" t="s">
        <v>30</v>
      </c>
      <c r="M139" s="28" t="s">
        <v>1040</v>
      </c>
      <c r="N139" s="28" t="s">
        <v>29</v>
      </c>
      <c r="O139" s="28" t="s">
        <v>30</v>
      </c>
      <c r="P139" s="28"/>
      <c r="Q139" s="28" t="s">
        <v>1041</v>
      </c>
      <c r="R139" s="28" t="s">
        <v>1042</v>
      </c>
      <c r="S139" s="36" t="s">
        <v>1043</v>
      </c>
      <c r="T139" s="37"/>
      <c r="U139" s="28" t="s">
        <v>48</v>
      </c>
      <c r="V139" s="57"/>
      <c r="W139" s="67"/>
      <c r="X139" s="67"/>
      <c r="Y139" s="68">
        <v>2</v>
      </c>
      <c r="Z139" s="62">
        <f t="shared" si="5"/>
        <v>7</v>
      </c>
      <c r="AA139" s="24">
        <v>5</v>
      </c>
      <c r="AB139" s="24">
        <v>8</v>
      </c>
      <c r="AC139" s="24">
        <v>5</v>
      </c>
      <c r="AD139" s="21">
        <v>7</v>
      </c>
      <c r="AE139" s="21">
        <v>8</v>
      </c>
      <c r="AF139" s="21">
        <v>5</v>
      </c>
      <c r="AG139" s="22">
        <v>7</v>
      </c>
      <c r="AH139" s="22">
        <v>10</v>
      </c>
      <c r="AI139" s="22">
        <v>8</v>
      </c>
      <c r="AJ139" s="24"/>
      <c r="AK139" s="25"/>
      <c r="AM139" s="56">
        <f t="shared" si="6"/>
        <v>2013</v>
      </c>
    </row>
    <row r="140" spans="1:39" ht="24.9" customHeight="1" x14ac:dyDescent="0.2">
      <c r="A140" s="8">
        <f>IF(B140="","",_xlfn.AGGREGATE(3,3,$B$7:B140))</f>
        <v>134</v>
      </c>
      <c r="B140" s="34" t="s">
        <v>883</v>
      </c>
      <c r="C140" s="28" t="s">
        <v>1912</v>
      </c>
      <c r="D140" s="28" t="s">
        <v>1435</v>
      </c>
      <c r="E140" s="28" t="s">
        <v>1485</v>
      </c>
      <c r="F140" s="35" t="s">
        <v>885</v>
      </c>
      <c r="G140" s="28" t="s">
        <v>27</v>
      </c>
      <c r="H140" s="28" t="s">
        <v>28</v>
      </c>
      <c r="I140" s="28" t="s">
        <v>1550</v>
      </c>
      <c r="J140" s="28" t="s">
        <v>1590</v>
      </c>
      <c r="K140" s="28" t="s">
        <v>29</v>
      </c>
      <c r="L140" s="28" t="s">
        <v>30</v>
      </c>
      <c r="M140" s="28" t="s">
        <v>1590</v>
      </c>
      <c r="N140" s="28" t="s">
        <v>29</v>
      </c>
      <c r="O140" s="28" t="s">
        <v>30</v>
      </c>
      <c r="P140" s="28"/>
      <c r="Q140" s="28" t="s">
        <v>886</v>
      </c>
      <c r="R140" s="28" t="s">
        <v>887</v>
      </c>
      <c r="S140" s="36" t="s">
        <v>888</v>
      </c>
      <c r="T140" s="37"/>
      <c r="U140" s="28" t="s">
        <v>34</v>
      </c>
      <c r="V140" s="57"/>
      <c r="W140" s="67" t="s">
        <v>1712</v>
      </c>
      <c r="X140" s="67"/>
      <c r="Y140" s="68">
        <v>3</v>
      </c>
      <c r="Z140" s="62">
        <f t="shared" si="5"/>
        <v>9.6666666666666661</v>
      </c>
      <c r="AA140" s="24">
        <v>9</v>
      </c>
      <c r="AB140" s="24">
        <v>9</v>
      </c>
      <c r="AC140" s="24">
        <v>10</v>
      </c>
      <c r="AD140" s="21">
        <v>10</v>
      </c>
      <c r="AE140" s="21">
        <v>10</v>
      </c>
      <c r="AF140" s="21">
        <v>9</v>
      </c>
      <c r="AG140" s="22">
        <v>10</v>
      </c>
      <c r="AH140" s="22">
        <v>10</v>
      </c>
      <c r="AI140" s="22">
        <v>10</v>
      </c>
      <c r="AJ140" s="24"/>
      <c r="AK140" s="25" t="s">
        <v>1711</v>
      </c>
      <c r="AM140" s="56">
        <f t="shared" si="6"/>
        <v>2013</v>
      </c>
    </row>
    <row r="141" spans="1:39" ht="24.9" customHeight="1" x14ac:dyDescent="0.2">
      <c r="A141" s="8">
        <f>IF(B141="","",_xlfn.AGGREGATE(3,3,$B$7:B141))</f>
        <v>135</v>
      </c>
      <c r="B141" s="34" t="s">
        <v>210</v>
      </c>
      <c r="C141" s="28" t="s">
        <v>1913</v>
      </c>
      <c r="D141" s="28" t="s">
        <v>1334</v>
      </c>
      <c r="E141" s="28" t="s">
        <v>1485</v>
      </c>
      <c r="F141" s="35" t="s">
        <v>212</v>
      </c>
      <c r="G141" s="28" t="s">
        <v>27</v>
      </c>
      <c r="H141" s="28" t="s">
        <v>28</v>
      </c>
      <c r="I141" s="28" t="s">
        <v>72</v>
      </c>
      <c r="J141" s="28" t="s">
        <v>837</v>
      </c>
      <c r="K141" s="28" t="s">
        <v>29</v>
      </c>
      <c r="L141" s="28" t="s">
        <v>30</v>
      </c>
      <c r="M141" s="28" t="s">
        <v>837</v>
      </c>
      <c r="N141" s="28" t="s">
        <v>29</v>
      </c>
      <c r="O141" s="28" t="s">
        <v>30</v>
      </c>
      <c r="P141" s="28"/>
      <c r="Q141" s="28" t="s">
        <v>213</v>
      </c>
      <c r="R141" s="28" t="s">
        <v>214</v>
      </c>
      <c r="S141" s="36" t="s">
        <v>215</v>
      </c>
      <c r="T141" s="37"/>
      <c r="U141" s="28" t="s">
        <v>55</v>
      </c>
      <c r="V141" s="57"/>
      <c r="W141" s="67" t="s">
        <v>1713</v>
      </c>
      <c r="X141" s="67"/>
      <c r="Y141" s="68">
        <v>3</v>
      </c>
      <c r="Z141" s="62">
        <f t="shared" si="5"/>
        <v>9.7777777777777786</v>
      </c>
      <c r="AA141" s="24">
        <v>10</v>
      </c>
      <c r="AB141" s="24">
        <v>10</v>
      </c>
      <c r="AC141" s="24">
        <v>10</v>
      </c>
      <c r="AD141" s="21">
        <v>10</v>
      </c>
      <c r="AE141" s="21">
        <v>9</v>
      </c>
      <c r="AF141" s="21">
        <v>10</v>
      </c>
      <c r="AG141" s="22">
        <v>10</v>
      </c>
      <c r="AH141" s="22">
        <v>9</v>
      </c>
      <c r="AI141" s="22">
        <v>10</v>
      </c>
      <c r="AJ141" s="24" t="s">
        <v>1236</v>
      </c>
      <c r="AK141" s="25"/>
      <c r="AM141" s="56">
        <f t="shared" si="6"/>
        <v>2013</v>
      </c>
    </row>
    <row r="142" spans="1:39" ht="24.9" customHeight="1" x14ac:dyDescent="0.2">
      <c r="A142" s="8">
        <f>IF(B142="","",_xlfn.AGGREGATE(3,3,$B$7:B142))</f>
        <v>136</v>
      </c>
      <c r="B142" s="34" t="s">
        <v>1012</v>
      </c>
      <c r="C142" s="28" t="s">
        <v>1914</v>
      </c>
      <c r="D142" s="28" t="s">
        <v>1453</v>
      </c>
      <c r="E142" s="28" t="s">
        <v>1485</v>
      </c>
      <c r="F142" s="35" t="s">
        <v>1014</v>
      </c>
      <c r="G142" s="28" t="s">
        <v>27</v>
      </c>
      <c r="H142" s="28" t="s">
        <v>28</v>
      </c>
      <c r="I142" s="28" t="s">
        <v>44</v>
      </c>
      <c r="J142" s="28" t="s">
        <v>1015</v>
      </c>
      <c r="K142" s="28" t="s">
        <v>29</v>
      </c>
      <c r="L142" s="28" t="s">
        <v>30</v>
      </c>
      <c r="M142" s="28" t="s">
        <v>1015</v>
      </c>
      <c r="N142" s="28" t="s">
        <v>29</v>
      </c>
      <c r="O142" s="28" t="s">
        <v>30</v>
      </c>
      <c r="P142" s="28"/>
      <c r="Q142" s="28" t="s">
        <v>1016</v>
      </c>
      <c r="R142" s="28" t="s">
        <v>1017</v>
      </c>
      <c r="S142" s="40">
        <v>977517623</v>
      </c>
      <c r="T142" s="37"/>
      <c r="U142" s="28" t="s">
        <v>55</v>
      </c>
      <c r="V142" s="57"/>
      <c r="W142" s="67" t="s">
        <v>1714</v>
      </c>
      <c r="X142" s="67"/>
      <c r="Y142" s="68">
        <v>1</v>
      </c>
      <c r="Z142" s="62">
        <f t="shared" si="5"/>
        <v>7.666666666666667</v>
      </c>
      <c r="AA142" s="24">
        <v>8</v>
      </c>
      <c r="AB142" s="24">
        <v>8</v>
      </c>
      <c r="AC142" s="24">
        <v>6</v>
      </c>
      <c r="AD142" s="21">
        <v>9</v>
      </c>
      <c r="AE142" s="21">
        <v>7</v>
      </c>
      <c r="AF142" s="21">
        <v>7</v>
      </c>
      <c r="AG142" s="22">
        <v>9</v>
      </c>
      <c r="AH142" s="22">
        <v>8</v>
      </c>
      <c r="AI142" s="22">
        <v>7</v>
      </c>
      <c r="AJ142" s="24"/>
      <c r="AK142" s="25"/>
      <c r="AM142" s="56">
        <f t="shared" si="6"/>
        <v>2013</v>
      </c>
    </row>
    <row r="143" spans="1:39" ht="24.9" customHeight="1" x14ac:dyDescent="0.2">
      <c r="A143" s="8">
        <f>IF(B143="","",_xlfn.AGGREGATE(3,3,$B$7:B143))</f>
        <v>137</v>
      </c>
      <c r="B143" s="34" t="s">
        <v>646</v>
      </c>
      <c r="C143" s="28" t="s">
        <v>1915</v>
      </c>
      <c r="D143" s="28" t="s">
        <v>1401</v>
      </c>
      <c r="E143" s="28" t="s">
        <v>1492</v>
      </c>
      <c r="F143" s="35" t="s">
        <v>648</v>
      </c>
      <c r="G143" s="28" t="s">
        <v>38</v>
      </c>
      <c r="H143" s="28" t="s">
        <v>28</v>
      </c>
      <c r="I143" s="28" t="s">
        <v>72</v>
      </c>
      <c r="J143" s="28" t="s">
        <v>1606</v>
      </c>
      <c r="K143" s="28" t="s">
        <v>29</v>
      </c>
      <c r="L143" s="28" t="s">
        <v>30</v>
      </c>
      <c r="M143" s="28" t="s">
        <v>1606</v>
      </c>
      <c r="N143" s="28" t="s">
        <v>29</v>
      </c>
      <c r="O143" s="28" t="s">
        <v>30</v>
      </c>
      <c r="P143" s="28"/>
      <c r="Q143" s="28" t="s">
        <v>649</v>
      </c>
      <c r="R143" s="28" t="s">
        <v>1715</v>
      </c>
      <c r="S143" s="36" t="s">
        <v>650</v>
      </c>
      <c r="T143" s="37"/>
      <c r="U143" s="28" t="s">
        <v>55</v>
      </c>
      <c r="V143" s="57"/>
      <c r="W143" s="67"/>
      <c r="X143" s="67"/>
      <c r="Y143" s="68">
        <v>1</v>
      </c>
      <c r="Z143" s="62">
        <f t="shared" si="5"/>
        <v>7.333333333333333</v>
      </c>
      <c r="AA143" s="24">
        <v>9</v>
      </c>
      <c r="AB143" s="24">
        <v>8</v>
      </c>
      <c r="AC143" s="24">
        <v>6</v>
      </c>
      <c r="AD143" s="21">
        <v>8</v>
      </c>
      <c r="AE143" s="21">
        <v>8</v>
      </c>
      <c r="AF143" s="21">
        <v>5</v>
      </c>
      <c r="AG143" s="22">
        <v>6</v>
      </c>
      <c r="AH143" s="22">
        <v>8</v>
      </c>
      <c r="AI143" s="22">
        <v>8</v>
      </c>
      <c r="AJ143" s="24"/>
      <c r="AK143" s="25"/>
      <c r="AM143" s="56">
        <f t="shared" si="6"/>
        <v>2013</v>
      </c>
    </row>
    <row r="144" spans="1:39" ht="24.9" customHeight="1" x14ac:dyDescent="0.2">
      <c r="A144" s="8">
        <f>IF(B144="","",_xlfn.AGGREGATE(3,3,$B$7:B144))</f>
        <v>138</v>
      </c>
      <c r="B144" s="34" t="s">
        <v>539</v>
      </c>
      <c r="C144" s="28" t="s">
        <v>1916</v>
      </c>
      <c r="D144" s="28" t="s">
        <v>1384</v>
      </c>
      <c r="E144" s="28" t="s">
        <v>1492</v>
      </c>
      <c r="F144" s="35" t="s">
        <v>541</v>
      </c>
      <c r="G144" s="28" t="s">
        <v>38</v>
      </c>
      <c r="H144" s="28" t="s">
        <v>28</v>
      </c>
      <c r="I144" s="28" t="s">
        <v>72</v>
      </c>
      <c r="J144" s="28" t="s">
        <v>1575</v>
      </c>
      <c r="K144" s="28" t="s">
        <v>29</v>
      </c>
      <c r="L144" s="28" t="s">
        <v>30</v>
      </c>
      <c r="M144" s="28" t="s">
        <v>1575</v>
      </c>
      <c r="N144" s="28" t="s">
        <v>29</v>
      </c>
      <c r="O144" s="28" t="s">
        <v>30</v>
      </c>
      <c r="P144" s="28"/>
      <c r="Q144" s="28" t="s">
        <v>542</v>
      </c>
      <c r="R144" s="28" t="s">
        <v>543</v>
      </c>
      <c r="S144" s="36" t="s">
        <v>544</v>
      </c>
      <c r="T144" s="37"/>
      <c r="U144" s="28" t="s">
        <v>55</v>
      </c>
      <c r="V144" s="57"/>
      <c r="W144" s="67"/>
      <c r="X144" s="67"/>
      <c r="Y144" s="68">
        <v>1</v>
      </c>
      <c r="Z144" s="62">
        <f t="shared" si="5"/>
        <v>8.6666666666666661</v>
      </c>
      <c r="AA144" s="24">
        <v>9</v>
      </c>
      <c r="AB144" s="24">
        <v>9</v>
      </c>
      <c r="AC144" s="24">
        <v>6</v>
      </c>
      <c r="AD144" s="21">
        <v>9</v>
      </c>
      <c r="AE144" s="21">
        <v>9</v>
      </c>
      <c r="AF144" s="21">
        <v>8</v>
      </c>
      <c r="AG144" s="22">
        <v>10</v>
      </c>
      <c r="AH144" s="22">
        <v>9</v>
      </c>
      <c r="AI144" s="22">
        <v>9</v>
      </c>
      <c r="AJ144" s="24"/>
      <c r="AK144" s="25"/>
      <c r="AM144" s="56">
        <f t="shared" si="6"/>
        <v>2013</v>
      </c>
    </row>
    <row r="145" spans="1:39" ht="24.9" customHeight="1" x14ac:dyDescent="0.2">
      <c r="A145" s="8">
        <f>IF(B145="","",_xlfn.AGGREGATE(3,3,$B$7:B145))</f>
        <v>139</v>
      </c>
      <c r="B145" s="34" t="s">
        <v>800</v>
      </c>
      <c r="C145" s="28" t="s">
        <v>1917</v>
      </c>
      <c r="D145" s="28" t="s">
        <v>1307</v>
      </c>
      <c r="E145" s="28" t="s">
        <v>1492</v>
      </c>
      <c r="F145" s="35" t="s">
        <v>802</v>
      </c>
      <c r="G145" s="28" t="s">
        <v>38</v>
      </c>
      <c r="H145" s="28" t="s">
        <v>28</v>
      </c>
      <c r="I145" s="28" t="s">
        <v>1557</v>
      </c>
      <c r="J145" s="28" t="s">
        <v>1587</v>
      </c>
      <c r="K145" s="28" t="s">
        <v>29</v>
      </c>
      <c r="L145" s="28" t="s">
        <v>30</v>
      </c>
      <c r="M145" s="28" t="s">
        <v>1587</v>
      </c>
      <c r="N145" s="28" t="s">
        <v>29</v>
      </c>
      <c r="O145" s="28" t="s">
        <v>30</v>
      </c>
      <c r="P145" s="28"/>
      <c r="Q145" s="28" t="s">
        <v>803</v>
      </c>
      <c r="R145" s="28" t="s">
        <v>804</v>
      </c>
      <c r="S145" s="36" t="s">
        <v>805</v>
      </c>
      <c r="T145" s="37"/>
      <c r="U145" s="28" t="s">
        <v>55</v>
      </c>
      <c r="V145" s="57"/>
      <c r="W145" s="67"/>
      <c r="X145" s="67"/>
      <c r="Y145" s="68">
        <v>5</v>
      </c>
      <c r="Z145" s="62">
        <f t="shared" si="5"/>
        <v>8.8888888888888893</v>
      </c>
      <c r="AA145" s="24">
        <v>10</v>
      </c>
      <c r="AB145" s="24">
        <v>8</v>
      </c>
      <c r="AC145" s="24">
        <v>7</v>
      </c>
      <c r="AD145" s="21">
        <v>9</v>
      </c>
      <c r="AE145" s="21">
        <v>9</v>
      </c>
      <c r="AF145" s="21">
        <v>9</v>
      </c>
      <c r="AG145" s="22">
        <v>10</v>
      </c>
      <c r="AH145" s="22">
        <v>10</v>
      </c>
      <c r="AI145" s="22">
        <v>8</v>
      </c>
      <c r="AJ145" s="24"/>
      <c r="AK145" s="25"/>
      <c r="AM145" s="56">
        <f t="shared" si="6"/>
        <v>2013</v>
      </c>
    </row>
    <row r="146" spans="1:39" ht="24.9" customHeight="1" x14ac:dyDescent="0.2">
      <c r="A146" s="8">
        <f>IF(B146="","",_xlfn.AGGREGATE(3,3,$B$7:B146))</f>
        <v>140</v>
      </c>
      <c r="B146" s="34" t="s">
        <v>861</v>
      </c>
      <c r="C146" s="28" t="s">
        <v>1918</v>
      </c>
      <c r="D146" s="28" t="s">
        <v>1432</v>
      </c>
      <c r="E146" s="28" t="s">
        <v>1492</v>
      </c>
      <c r="F146" s="35" t="s">
        <v>863</v>
      </c>
      <c r="G146" s="28" t="s">
        <v>38</v>
      </c>
      <c r="H146" s="28" t="s">
        <v>28</v>
      </c>
      <c r="I146" s="28" t="s">
        <v>1550</v>
      </c>
      <c r="J146" s="28" t="s">
        <v>698</v>
      </c>
      <c r="K146" s="28" t="s">
        <v>29</v>
      </c>
      <c r="L146" s="28" t="s">
        <v>30</v>
      </c>
      <c r="M146" s="28" t="s">
        <v>698</v>
      </c>
      <c r="N146" s="28" t="s">
        <v>29</v>
      </c>
      <c r="O146" s="28" t="s">
        <v>30</v>
      </c>
      <c r="P146" s="28"/>
      <c r="Q146" s="28" t="s">
        <v>864</v>
      </c>
      <c r="R146" s="28" t="s">
        <v>865</v>
      </c>
      <c r="S146" s="36" t="s">
        <v>866</v>
      </c>
      <c r="T146" s="37"/>
      <c r="U146" s="28" t="s">
        <v>48</v>
      </c>
      <c r="V146" s="57"/>
      <c r="W146" s="67"/>
      <c r="X146" s="67"/>
      <c r="Y146" s="68">
        <v>2</v>
      </c>
      <c r="Z146" s="62">
        <f t="shared" si="5"/>
        <v>8.3333333333333339</v>
      </c>
      <c r="AA146" s="24">
        <v>7</v>
      </c>
      <c r="AB146" s="24">
        <v>7</v>
      </c>
      <c r="AC146" s="24">
        <v>6</v>
      </c>
      <c r="AD146" s="21">
        <v>9</v>
      </c>
      <c r="AE146" s="21">
        <v>10</v>
      </c>
      <c r="AF146" s="21">
        <v>9</v>
      </c>
      <c r="AG146" s="22">
        <v>8</v>
      </c>
      <c r="AH146" s="22">
        <v>10</v>
      </c>
      <c r="AI146" s="22">
        <v>9</v>
      </c>
      <c r="AJ146" s="24"/>
      <c r="AK146" s="25"/>
      <c r="AM146" s="56">
        <f t="shared" si="6"/>
        <v>2013</v>
      </c>
    </row>
    <row r="147" spans="1:39" ht="24.9" customHeight="1" x14ac:dyDescent="0.2">
      <c r="A147" s="8">
        <f>IF(B147="","",_xlfn.AGGREGATE(3,3,$B$7:B147))</f>
        <v>141</v>
      </c>
      <c r="B147" s="34" t="s">
        <v>290</v>
      </c>
      <c r="C147" s="28" t="s">
        <v>1919</v>
      </c>
      <c r="D147" s="28" t="s">
        <v>1347</v>
      </c>
      <c r="E147" s="28" t="s">
        <v>1492</v>
      </c>
      <c r="F147" s="35" t="s">
        <v>292</v>
      </c>
      <c r="G147" s="28" t="s">
        <v>38</v>
      </c>
      <c r="H147" s="28" t="s">
        <v>28</v>
      </c>
      <c r="I147" s="28" t="s">
        <v>1550</v>
      </c>
      <c r="J147" s="28" t="s">
        <v>206</v>
      </c>
      <c r="K147" s="28" t="s">
        <v>29</v>
      </c>
      <c r="L147" s="28" t="s">
        <v>30</v>
      </c>
      <c r="M147" s="28" t="s">
        <v>206</v>
      </c>
      <c r="N147" s="28" t="s">
        <v>29</v>
      </c>
      <c r="O147" s="28" t="s">
        <v>30</v>
      </c>
      <c r="P147" s="28"/>
      <c r="Q147" s="28" t="s">
        <v>293</v>
      </c>
      <c r="R147" s="28" t="s">
        <v>294</v>
      </c>
      <c r="S147" s="36" t="s">
        <v>295</v>
      </c>
      <c r="T147" s="37"/>
      <c r="U147" s="28" t="s">
        <v>48</v>
      </c>
      <c r="V147" s="57"/>
      <c r="W147" s="67"/>
      <c r="X147" s="67"/>
      <c r="Y147" s="68">
        <v>4</v>
      </c>
      <c r="Z147" s="62">
        <f t="shared" si="5"/>
        <v>9.4444444444444446</v>
      </c>
      <c r="AA147" s="24">
        <v>9</v>
      </c>
      <c r="AB147" s="24">
        <v>10</v>
      </c>
      <c r="AC147" s="24">
        <v>9</v>
      </c>
      <c r="AD147" s="21">
        <v>9</v>
      </c>
      <c r="AE147" s="21">
        <v>10</v>
      </c>
      <c r="AF147" s="21">
        <v>10</v>
      </c>
      <c r="AG147" s="22">
        <v>9</v>
      </c>
      <c r="AH147" s="22">
        <v>10</v>
      </c>
      <c r="AI147" s="22">
        <v>9</v>
      </c>
      <c r="AJ147" s="24"/>
      <c r="AK147" s="25" t="s">
        <v>1716</v>
      </c>
      <c r="AM147" s="56">
        <f t="shared" si="6"/>
        <v>2013</v>
      </c>
    </row>
    <row r="148" spans="1:39" ht="24.9" customHeight="1" x14ac:dyDescent="0.2">
      <c r="A148" s="8">
        <f>IF(B148="","",_xlfn.AGGREGATE(3,3,$B$7:B148))</f>
        <v>142</v>
      </c>
      <c r="B148" s="34" t="s">
        <v>373</v>
      </c>
      <c r="C148" s="28" t="s">
        <v>1920</v>
      </c>
      <c r="D148" s="28" t="s">
        <v>1360</v>
      </c>
      <c r="E148" s="28" t="s">
        <v>1492</v>
      </c>
      <c r="F148" s="35" t="s">
        <v>43</v>
      </c>
      <c r="G148" s="28" t="s">
        <v>38</v>
      </c>
      <c r="H148" s="28" t="s">
        <v>28</v>
      </c>
      <c r="I148" s="28" t="s">
        <v>1557</v>
      </c>
      <c r="J148" s="28" t="s">
        <v>1717</v>
      </c>
      <c r="K148" s="28" t="s">
        <v>1718</v>
      </c>
      <c r="L148" s="28" t="s">
        <v>1719</v>
      </c>
      <c r="M148" s="28" t="s">
        <v>375</v>
      </c>
      <c r="N148" s="28" t="s">
        <v>29</v>
      </c>
      <c r="O148" s="28" t="s">
        <v>30</v>
      </c>
      <c r="P148" s="28"/>
      <c r="Q148" s="28" t="s">
        <v>376</v>
      </c>
      <c r="R148" s="28" t="s">
        <v>377</v>
      </c>
      <c r="S148" s="36" t="s">
        <v>378</v>
      </c>
      <c r="T148" s="37" t="s">
        <v>1583</v>
      </c>
      <c r="U148" s="28" t="s">
        <v>55</v>
      </c>
      <c r="V148" s="57"/>
      <c r="W148" s="67"/>
      <c r="X148" s="67"/>
      <c r="Y148" s="68">
        <v>4</v>
      </c>
      <c r="Z148" s="62">
        <f t="shared" si="5"/>
        <v>9.8888888888888893</v>
      </c>
      <c r="AA148" s="24">
        <v>10</v>
      </c>
      <c r="AB148" s="24">
        <v>10</v>
      </c>
      <c r="AC148" s="24">
        <v>10</v>
      </c>
      <c r="AD148" s="21">
        <v>10</v>
      </c>
      <c r="AE148" s="21">
        <v>9</v>
      </c>
      <c r="AF148" s="21">
        <v>10</v>
      </c>
      <c r="AG148" s="22">
        <v>10</v>
      </c>
      <c r="AH148" s="22">
        <v>10</v>
      </c>
      <c r="AI148" s="22">
        <v>10</v>
      </c>
      <c r="AJ148" s="24"/>
      <c r="AK148" s="25"/>
      <c r="AM148" s="56">
        <f t="shared" si="6"/>
        <v>2013</v>
      </c>
    </row>
    <row r="149" spans="1:39" ht="24.9" customHeight="1" x14ac:dyDescent="0.2">
      <c r="A149" s="8">
        <f>IF(B149="","",_xlfn.AGGREGATE(3,3,$B$7:B149))</f>
        <v>143</v>
      </c>
      <c r="B149" s="34" t="s">
        <v>739</v>
      </c>
      <c r="C149" s="28" t="s">
        <v>1921</v>
      </c>
      <c r="D149" s="28" t="s">
        <v>1416</v>
      </c>
      <c r="E149" s="28" t="s">
        <v>1492</v>
      </c>
      <c r="F149" s="35" t="s">
        <v>741</v>
      </c>
      <c r="G149" s="28" t="s">
        <v>38</v>
      </c>
      <c r="H149" s="28" t="s">
        <v>28</v>
      </c>
      <c r="I149" s="28" t="s">
        <v>1559</v>
      </c>
      <c r="J149" s="28" t="s">
        <v>1720</v>
      </c>
      <c r="K149" s="28" t="s">
        <v>29</v>
      </c>
      <c r="L149" s="28" t="s">
        <v>30</v>
      </c>
      <c r="M149" s="28" t="s">
        <v>1720</v>
      </c>
      <c r="N149" s="28" t="s">
        <v>29</v>
      </c>
      <c r="O149" s="28" t="s">
        <v>30</v>
      </c>
      <c r="P149" s="28"/>
      <c r="Q149" s="28" t="s">
        <v>742</v>
      </c>
      <c r="R149" s="28" t="s">
        <v>743</v>
      </c>
      <c r="S149" s="36" t="s">
        <v>744</v>
      </c>
      <c r="T149" s="37"/>
      <c r="U149" s="28" t="s">
        <v>55</v>
      </c>
      <c r="V149" s="57"/>
      <c r="W149" s="67"/>
      <c r="X149" s="67"/>
      <c r="Y149" s="68">
        <v>5</v>
      </c>
      <c r="Z149" s="62">
        <f t="shared" si="5"/>
        <v>9.3333333333333339</v>
      </c>
      <c r="AA149" s="24">
        <v>9</v>
      </c>
      <c r="AB149" s="24">
        <v>9</v>
      </c>
      <c r="AC149" s="24">
        <v>9</v>
      </c>
      <c r="AD149" s="21">
        <v>9</v>
      </c>
      <c r="AE149" s="21">
        <v>10</v>
      </c>
      <c r="AF149" s="21">
        <v>9</v>
      </c>
      <c r="AG149" s="22">
        <v>10</v>
      </c>
      <c r="AH149" s="22">
        <v>10</v>
      </c>
      <c r="AI149" s="22">
        <v>9</v>
      </c>
      <c r="AJ149" s="24"/>
      <c r="AK149" s="25"/>
      <c r="AM149" s="56">
        <f t="shared" si="6"/>
        <v>2013</v>
      </c>
    </row>
    <row r="150" spans="1:39" ht="24.9" customHeight="1" x14ac:dyDescent="0.2">
      <c r="A150" s="8">
        <f>IF(B150="","",_xlfn.AGGREGATE(3,3,$B$7:B150))</f>
        <v>144</v>
      </c>
      <c r="B150" s="34" t="s">
        <v>641</v>
      </c>
      <c r="C150" s="28" t="s">
        <v>1922</v>
      </c>
      <c r="D150" s="28" t="s">
        <v>1400</v>
      </c>
      <c r="E150" s="28" t="s">
        <v>1518</v>
      </c>
      <c r="F150" s="35" t="s">
        <v>643</v>
      </c>
      <c r="G150" s="28" t="s">
        <v>38</v>
      </c>
      <c r="H150" s="28" t="s">
        <v>28</v>
      </c>
      <c r="I150" s="28" t="s">
        <v>1550</v>
      </c>
      <c r="J150" s="28" t="s">
        <v>1650</v>
      </c>
      <c r="K150" s="28" t="s">
        <v>29</v>
      </c>
      <c r="L150" s="28" t="s">
        <v>30</v>
      </c>
      <c r="M150" s="28" t="s">
        <v>1650</v>
      </c>
      <c r="N150" s="28" t="s">
        <v>29</v>
      </c>
      <c r="O150" s="28" t="s">
        <v>30</v>
      </c>
      <c r="P150" s="28"/>
      <c r="Q150" s="28" t="s">
        <v>644</v>
      </c>
      <c r="R150" s="28" t="s">
        <v>1721</v>
      </c>
      <c r="S150" s="36" t="s">
        <v>645</v>
      </c>
      <c r="T150" s="37"/>
      <c r="U150" s="28" t="s">
        <v>48</v>
      </c>
      <c r="V150" s="57"/>
      <c r="W150" s="67"/>
      <c r="X150" s="67" t="s">
        <v>1722</v>
      </c>
      <c r="Y150" s="68">
        <v>3</v>
      </c>
      <c r="Z150" s="62">
        <f t="shared" si="5"/>
        <v>9.8888888888888893</v>
      </c>
      <c r="AA150" s="24">
        <v>10</v>
      </c>
      <c r="AB150" s="24">
        <v>10</v>
      </c>
      <c r="AC150" s="24">
        <v>10</v>
      </c>
      <c r="AD150" s="21">
        <v>9</v>
      </c>
      <c r="AE150" s="21">
        <v>10</v>
      </c>
      <c r="AF150" s="21">
        <v>10</v>
      </c>
      <c r="AG150" s="22">
        <v>10</v>
      </c>
      <c r="AH150" s="22">
        <v>10</v>
      </c>
      <c r="AI150" s="22">
        <v>10</v>
      </c>
      <c r="AJ150" s="24"/>
      <c r="AK150" s="25"/>
      <c r="AL150" s="54" t="s">
        <v>1722</v>
      </c>
      <c r="AM150" s="56">
        <f t="shared" si="6"/>
        <v>2013</v>
      </c>
    </row>
    <row r="151" spans="1:39" ht="24.9" customHeight="1" x14ac:dyDescent="0.2">
      <c r="A151" s="8">
        <f>IF(B151="","",_xlfn.AGGREGATE(3,3,$B$7:B151))</f>
        <v>145</v>
      </c>
      <c r="B151" s="34" t="s">
        <v>689</v>
      </c>
      <c r="C151" s="28" t="s">
        <v>1923</v>
      </c>
      <c r="D151" s="28" t="s">
        <v>1407</v>
      </c>
      <c r="E151" s="28" t="s">
        <v>1518</v>
      </c>
      <c r="F151" s="35" t="s">
        <v>691</v>
      </c>
      <c r="G151" s="28" t="s">
        <v>38</v>
      </c>
      <c r="H151" s="28" t="s">
        <v>28</v>
      </c>
      <c r="I151" s="28" t="s">
        <v>1550</v>
      </c>
      <c r="J151" s="28" t="s">
        <v>239</v>
      </c>
      <c r="K151" s="28" t="s">
        <v>29</v>
      </c>
      <c r="L151" s="28" t="s">
        <v>30</v>
      </c>
      <c r="M151" s="28" t="s">
        <v>239</v>
      </c>
      <c r="N151" s="28" t="s">
        <v>29</v>
      </c>
      <c r="O151" s="28" t="s">
        <v>30</v>
      </c>
      <c r="P151" s="28"/>
      <c r="Q151" s="28" t="s">
        <v>692</v>
      </c>
      <c r="R151" s="28" t="s">
        <v>693</v>
      </c>
      <c r="S151" s="36" t="s">
        <v>694</v>
      </c>
      <c r="T151" s="37"/>
      <c r="U151" s="28" t="s">
        <v>34</v>
      </c>
      <c r="V151" s="57"/>
      <c r="W151" s="67"/>
      <c r="X151" s="67"/>
      <c r="Y151" s="68">
        <v>5</v>
      </c>
      <c r="Z151" s="62">
        <f t="shared" si="5"/>
        <v>9.1111111111111107</v>
      </c>
      <c r="AA151" s="24">
        <v>8</v>
      </c>
      <c r="AB151" s="24">
        <v>9</v>
      </c>
      <c r="AC151" s="24">
        <v>9</v>
      </c>
      <c r="AD151" s="21">
        <v>9</v>
      </c>
      <c r="AE151" s="21">
        <v>9</v>
      </c>
      <c r="AF151" s="21">
        <v>10</v>
      </c>
      <c r="AG151" s="22">
        <v>9</v>
      </c>
      <c r="AH151" s="22">
        <v>9</v>
      </c>
      <c r="AI151" s="22">
        <v>10</v>
      </c>
      <c r="AJ151" s="24"/>
      <c r="AK151" s="25"/>
      <c r="AM151" s="56">
        <f t="shared" si="6"/>
        <v>2013</v>
      </c>
    </row>
    <row r="152" spans="1:39" ht="24.9" customHeight="1" x14ac:dyDescent="0.2">
      <c r="A152" s="8">
        <f>IF(B152="","",_xlfn.AGGREGATE(3,3,$B$7:B152))</f>
        <v>146</v>
      </c>
      <c r="B152" s="34" t="s">
        <v>140</v>
      </c>
      <c r="C152" s="28" t="s">
        <v>1924</v>
      </c>
      <c r="D152" s="28" t="s">
        <v>1307</v>
      </c>
      <c r="E152" s="28" t="s">
        <v>1323</v>
      </c>
      <c r="F152" s="35" t="s">
        <v>142</v>
      </c>
      <c r="G152" s="28" t="s">
        <v>38</v>
      </c>
      <c r="H152" s="28" t="s">
        <v>28</v>
      </c>
      <c r="I152" s="28" t="s">
        <v>1559</v>
      </c>
      <c r="J152" s="28" t="s">
        <v>1576</v>
      </c>
      <c r="K152" s="28" t="s">
        <v>29</v>
      </c>
      <c r="L152" s="28" t="s">
        <v>30</v>
      </c>
      <c r="M152" s="28" t="s">
        <v>1576</v>
      </c>
      <c r="N152" s="28" t="s">
        <v>29</v>
      </c>
      <c r="O152" s="28" t="s">
        <v>30</v>
      </c>
      <c r="P152" s="28"/>
      <c r="Q152" s="28" t="s">
        <v>143</v>
      </c>
      <c r="R152" s="28" t="s">
        <v>144</v>
      </c>
      <c r="S152" s="36" t="s">
        <v>145</v>
      </c>
      <c r="T152" s="37"/>
      <c r="U152" s="28" t="s">
        <v>55</v>
      </c>
      <c r="V152" s="57"/>
      <c r="W152" s="67"/>
      <c r="X152" s="67"/>
      <c r="Y152" s="68">
        <v>4</v>
      </c>
      <c r="Z152" s="62">
        <f t="shared" si="5"/>
        <v>9.5555555555555554</v>
      </c>
      <c r="AA152" s="24">
        <v>9</v>
      </c>
      <c r="AB152" s="24">
        <v>10</v>
      </c>
      <c r="AC152" s="24">
        <v>9</v>
      </c>
      <c r="AD152" s="21">
        <v>10</v>
      </c>
      <c r="AE152" s="21">
        <v>9</v>
      </c>
      <c r="AF152" s="21">
        <v>10</v>
      </c>
      <c r="AG152" s="22">
        <v>10</v>
      </c>
      <c r="AH152" s="22">
        <v>9</v>
      </c>
      <c r="AI152" s="22">
        <v>10</v>
      </c>
      <c r="AJ152" s="24"/>
      <c r="AK152" s="25"/>
      <c r="AM152" s="56">
        <f t="shared" si="6"/>
        <v>2013</v>
      </c>
    </row>
    <row r="153" spans="1:39" ht="24.9" customHeight="1" x14ac:dyDescent="0.2">
      <c r="A153" s="8">
        <f>IF(B153="","",_xlfn.AGGREGATE(3,3,$B$7:B153))</f>
        <v>147</v>
      </c>
      <c r="B153" s="34" t="s">
        <v>1022</v>
      </c>
      <c r="C153" s="28" t="s">
        <v>1924</v>
      </c>
      <c r="D153" s="28" t="s">
        <v>1307</v>
      </c>
      <c r="E153" s="28" t="s">
        <v>1323</v>
      </c>
      <c r="F153" s="35" t="s">
        <v>1023</v>
      </c>
      <c r="G153" s="28" t="s">
        <v>38</v>
      </c>
      <c r="H153" s="28" t="s">
        <v>28</v>
      </c>
      <c r="I153" s="28" t="s">
        <v>1557</v>
      </c>
      <c r="J153" s="28" t="s">
        <v>1024</v>
      </c>
      <c r="K153" s="28" t="s">
        <v>29</v>
      </c>
      <c r="L153" s="28" t="s">
        <v>30</v>
      </c>
      <c r="M153" s="28" t="s">
        <v>1024</v>
      </c>
      <c r="N153" s="28" t="s">
        <v>29</v>
      </c>
      <c r="O153" s="28" t="s">
        <v>30</v>
      </c>
      <c r="P153" s="28"/>
      <c r="Q153" s="28" t="s">
        <v>1025</v>
      </c>
      <c r="R153" s="28" t="s">
        <v>537</v>
      </c>
      <c r="S153" s="36" t="s">
        <v>1026</v>
      </c>
      <c r="T153" s="37"/>
      <c r="U153" s="28" t="s">
        <v>55</v>
      </c>
      <c r="V153" s="57"/>
      <c r="W153" s="67"/>
      <c r="X153" s="67"/>
      <c r="Y153" s="68">
        <v>2</v>
      </c>
      <c r="Z153" s="62">
        <f t="shared" si="5"/>
        <v>8.3333333333333339</v>
      </c>
      <c r="AA153" s="24">
        <v>9</v>
      </c>
      <c r="AB153" s="24">
        <v>9</v>
      </c>
      <c r="AC153" s="24">
        <v>10</v>
      </c>
      <c r="AD153" s="21">
        <v>9</v>
      </c>
      <c r="AE153" s="21">
        <v>6</v>
      </c>
      <c r="AF153" s="21">
        <v>8</v>
      </c>
      <c r="AG153" s="22">
        <v>9</v>
      </c>
      <c r="AH153" s="22">
        <v>8</v>
      </c>
      <c r="AI153" s="22">
        <v>7</v>
      </c>
      <c r="AJ153" s="24"/>
      <c r="AK153" s="25"/>
      <c r="AM153" s="56">
        <f t="shared" si="6"/>
        <v>2013</v>
      </c>
    </row>
    <row r="154" spans="1:39" ht="24.9" customHeight="1" x14ac:dyDescent="0.2">
      <c r="A154" s="8">
        <f>IF(B154="","",_xlfn.AGGREGATE(3,3,$B$7:B154))</f>
        <v>148</v>
      </c>
      <c r="B154" s="34" t="s">
        <v>255</v>
      </c>
      <c r="C154" s="28" t="s">
        <v>1925</v>
      </c>
      <c r="D154" s="28" t="s">
        <v>1341</v>
      </c>
      <c r="E154" s="28" t="s">
        <v>1323</v>
      </c>
      <c r="F154" s="35" t="s">
        <v>257</v>
      </c>
      <c r="G154" s="28" t="s">
        <v>38</v>
      </c>
      <c r="H154" s="28" t="s">
        <v>28</v>
      </c>
      <c r="I154" s="28" t="s">
        <v>1557</v>
      </c>
      <c r="J154" s="28" t="s">
        <v>191</v>
      </c>
      <c r="K154" s="28" t="s">
        <v>192</v>
      </c>
      <c r="L154" s="28" t="s">
        <v>30</v>
      </c>
      <c r="M154" s="28" t="s">
        <v>191</v>
      </c>
      <c r="N154" s="28" t="s">
        <v>192</v>
      </c>
      <c r="O154" s="28" t="s">
        <v>30</v>
      </c>
      <c r="P154" s="28"/>
      <c r="Q154" s="28" t="s">
        <v>258</v>
      </c>
      <c r="R154" s="28" t="s">
        <v>259</v>
      </c>
      <c r="S154" s="36" t="s">
        <v>260</v>
      </c>
      <c r="T154" s="37"/>
      <c r="U154" s="28" t="s">
        <v>55</v>
      </c>
      <c r="V154" s="57"/>
      <c r="W154" s="67"/>
      <c r="X154" s="67"/>
      <c r="Y154" s="68">
        <v>4</v>
      </c>
      <c r="Z154" s="62">
        <f t="shared" si="5"/>
        <v>9.5555555555555554</v>
      </c>
      <c r="AA154" s="24">
        <v>9</v>
      </c>
      <c r="AB154" s="24">
        <v>9</v>
      </c>
      <c r="AC154" s="24">
        <v>9</v>
      </c>
      <c r="AD154" s="21">
        <v>10</v>
      </c>
      <c r="AE154" s="21">
        <v>10</v>
      </c>
      <c r="AF154" s="21">
        <v>10</v>
      </c>
      <c r="AG154" s="22">
        <v>9</v>
      </c>
      <c r="AH154" s="22">
        <v>10</v>
      </c>
      <c r="AI154" s="22">
        <v>10</v>
      </c>
      <c r="AJ154" s="24" t="s">
        <v>1236</v>
      </c>
      <c r="AK154" s="25"/>
      <c r="AM154" s="56">
        <f t="shared" si="6"/>
        <v>2013</v>
      </c>
    </row>
    <row r="155" spans="1:39" ht="24.9" customHeight="1" x14ac:dyDescent="0.2">
      <c r="A155" s="8">
        <f>IF(B155="","",_xlfn.AGGREGATE(3,3,$B$7:B155))</f>
        <v>149</v>
      </c>
      <c r="B155" s="34" t="s">
        <v>384</v>
      </c>
      <c r="C155" s="28" t="s">
        <v>1926</v>
      </c>
      <c r="D155" s="28" t="s">
        <v>1362</v>
      </c>
      <c r="E155" s="28" t="s">
        <v>1501</v>
      </c>
      <c r="F155" s="35" t="s">
        <v>386</v>
      </c>
      <c r="G155" s="28" t="s">
        <v>27</v>
      </c>
      <c r="H155" s="28" t="s">
        <v>28</v>
      </c>
      <c r="I155" s="28" t="s">
        <v>1550</v>
      </c>
      <c r="J155" s="28" t="s">
        <v>226</v>
      </c>
      <c r="K155" s="28" t="s">
        <v>29</v>
      </c>
      <c r="L155" s="28" t="s">
        <v>30</v>
      </c>
      <c r="M155" s="28" t="s">
        <v>226</v>
      </c>
      <c r="N155" s="28" t="s">
        <v>29</v>
      </c>
      <c r="O155" s="28" t="s">
        <v>30</v>
      </c>
      <c r="P155" s="28"/>
      <c r="Q155" s="28" t="s">
        <v>387</v>
      </c>
      <c r="R155" s="28" t="s">
        <v>388</v>
      </c>
      <c r="S155" s="36" t="s">
        <v>389</v>
      </c>
      <c r="T155" s="37"/>
      <c r="U155" s="28" t="s">
        <v>68</v>
      </c>
      <c r="V155" s="57"/>
      <c r="W155" s="67"/>
      <c r="X155" s="67" t="s">
        <v>1995</v>
      </c>
      <c r="Y155" s="68">
        <v>3</v>
      </c>
      <c r="Z155" s="62">
        <f t="shared" si="5"/>
        <v>9.6666666666666661</v>
      </c>
      <c r="AA155" s="24">
        <v>10</v>
      </c>
      <c r="AB155" s="24">
        <v>10</v>
      </c>
      <c r="AC155" s="24">
        <v>9</v>
      </c>
      <c r="AD155" s="21">
        <v>10</v>
      </c>
      <c r="AE155" s="21">
        <v>9</v>
      </c>
      <c r="AF155" s="21">
        <v>9</v>
      </c>
      <c r="AG155" s="22">
        <v>10</v>
      </c>
      <c r="AH155" s="22">
        <v>10</v>
      </c>
      <c r="AI155" s="22">
        <v>10</v>
      </c>
      <c r="AJ155" s="24" t="s">
        <v>1236</v>
      </c>
      <c r="AK155" s="25" t="s">
        <v>1723</v>
      </c>
      <c r="AM155" s="56">
        <f t="shared" si="6"/>
        <v>2013</v>
      </c>
    </row>
    <row r="156" spans="1:39" ht="24.9" customHeight="1" x14ac:dyDescent="0.2">
      <c r="A156" s="8">
        <f>IF(B156="","",_xlfn.AGGREGATE(3,3,$B$7:B156))</f>
        <v>150</v>
      </c>
      <c r="B156" s="34" t="s">
        <v>817</v>
      </c>
      <c r="C156" s="28" t="s">
        <v>1927</v>
      </c>
      <c r="D156" s="28" t="s">
        <v>1425</v>
      </c>
      <c r="E156" s="28" t="s">
        <v>1501</v>
      </c>
      <c r="F156" s="35" t="s">
        <v>819</v>
      </c>
      <c r="G156" s="28" t="s">
        <v>27</v>
      </c>
      <c r="H156" s="28" t="s">
        <v>28</v>
      </c>
      <c r="I156" s="28" t="s">
        <v>1559</v>
      </c>
      <c r="J156" s="28" t="s">
        <v>1574</v>
      </c>
      <c r="K156" s="28" t="s">
        <v>29</v>
      </c>
      <c r="L156" s="28" t="s">
        <v>30</v>
      </c>
      <c r="M156" s="28" t="s">
        <v>1574</v>
      </c>
      <c r="N156" s="28" t="s">
        <v>29</v>
      </c>
      <c r="O156" s="28" t="s">
        <v>30</v>
      </c>
      <c r="P156" s="28"/>
      <c r="Q156" s="28" t="s">
        <v>820</v>
      </c>
      <c r="R156" s="28" t="s">
        <v>172</v>
      </c>
      <c r="S156" s="36" t="s">
        <v>821</v>
      </c>
      <c r="T156" s="37"/>
      <c r="U156" s="28" t="s">
        <v>55</v>
      </c>
      <c r="V156" s="57"/>
      <c r="W156" s="67"/>
      <c r="X156" s="67"/>
      <c r="Y156" s="68">
        <v>3</v>
      </c>
      <c r="Z156" s="62">
        <f t="shared" si="5"/>
        <v>9.6666666666666661</v>
      </c>
      <c r="AA156" s="24">
        <v>10</v>
      </c>
      <c r="AB156" s="24">
        <v>10</v>
      </c>
      <c r="AC156" s="24">
        <v>10</v>
      </c>
      <c r="AD156" s="21">
        <v>10</v>
      </c>
      <c r="AE156" s="21">
        <v>9</v>
      </c>
      <c r="AF156" s="21">
        <v>10</v>
      </c>
      <c r="AG156" s="22">
        <v>9</v>
      </c>
      <c r="AH156" s="22">
        <v>9</v>
      </c>
      <c r="AI156" s="22">
        <v>10</v>
      </c>
      <c r="AJ156" s="24" t="s">
        <v>1236</v>
      </c>
      <c r="AK156" s="25"/>
      <c r="AM156" s="56">
        <f t="shared" si="6"/>
        <v>2013</v>
      </c>
    </row>
    <row r="157" spans="1:39" ht="24.9" customHeight="1" x14ac:dyDescent="0.2">
      <c r="A157" s="8">
        <f>IF(B157="","",_xlfn.AGGREGATE(3,3,$B$7:B157))</f>
        <v>151</v>
      </c>
      <c r="B157" s="34" t="s">
        <v>994</v>
      </c>
      <c r="C157" s="28" t="s">
        <v>1928</v>
      </c>
      <c r="D157" s="28" t="s">
        <v>1435</v>
      </c>
      <c r="E157" s="28" t="s">
        <v>1501</v>
      </c>
      <c r="F157" s="35" t="s">
        <v>996</v>
      </c>
      <c r="G157" s="28" t="s">
        <v>27</v>
      </c>
      <c r="H157" s="28" t="s">
        <v>28</v>
      </c>
      <c r="I157" s="28" t="s">
        <v>1644</v>
      </c>
      <c r="J157" s="28" t="s">
        <v>519</v>
      </c>
      <c r="K157" s="28" t="s">
        <v>29</v>
      </c>
      <c r="L157" s="28" t="s">
        <v>30</v>
      </c>
      <c r="M157" s="28" t="s">
        <v>519</v>
      </c>
      <c r="N157" s="28" t="s">
        <v>29</v>
      </c>
      <c r="O157" s="28" t="s">
        <v>30</v>
      </c>
      <c r="P157" s="28"/>
      <c r="Q157" s="28" t="s">
        <v>997</v>
      </c>
      <c r="R157" s="28" t="s">
        <v>998</v>
      </c>
      <c r="S157" s="36" t="s">
        <v>999</v>
      </c>
      <c r="T157" s="37"/>
      <c r="U157" s="28" t="s">
        <v>55</v>
      </c>
      <c r="V157" s="57"/>
      <c r="W157" s="67"/>
      <c r="X157" s="67"/>
      <c r="Y157" s="68">
        <v>1</v>
      </c>
      <c r="Z157" s="62">
        <f t="shared" si="5"/>
        <v>8.8888888888888893</v>
      </c>
      <c r="AA157" s="24">
        <v>9</v>
      </c>
      <c r="AB157" s="24">
        <v>9</v>
      </c>
      <c r="AC157" s="24">
        <v>9</v>
      </c>
      <c r="AD157" s="21">
        <v>10</v>
      </c>
      <c r="AE157" s="21">
        <v>8</v>
      </c>
      <c r="AF157" s="21">
        <v>8</v>
      </c>
      <c r="AG157" s="22">
        <v>10</v>
      </c>
      <c r="AH157" s="22">
        <v>9</v>
      </c>
      <c r="AI157" s="22">
        <v>8</v>
      </c>
      <c r="AJ157" s="24"/>
      <c r="AK157" s="25"/>
      <c r="AM157" s="56">
        <f t="shared" si="6"/>
        <v>2013</v>
      </c>
    </row>
    <row r="158" spans="1:39" ht="24.9" customHeight="1" x14ac:dyDescent="0.2">
      <c r="A158" s="8">
        <f>IF(B158="","",_xlfn.AGGREGATE(3,3,$B$7:B158))</f>
        <v>152</v>
      </c>
      <c r="B158" s="34" t="s">
        <v>1074</v>
      </c>
      <c r="C158" s="28" t="s">
        <v>1929</v>
      </c>
      <c r="D158" s="28" t="s">
        <v>1462</v>
      </c>
      <c r="E158" s="28" t="s">
        <v>1532</v>
      </c>
      <c r="F158" s="35" t="s">
        <v>747</v>
      </c>
      <c r="G158" s="28" t="s">
        <v>38</v>
      </c>
      <c r="H158" s="28" t="s">
        <v>28</v>
      </c>
      <c r="I158" s="28" t="s">
        <v>1550</v>
      </c>
      <c r="J158" s="28" t="s">
        <v>226</v>
      </c>
      <c r="K158" s="28" t="s">
        <v>29</v>
      </c>
      <c r="L158" s="28" t="s">
        <v>30</v>
      </c>
      <c r="M158" s="28" t="s">
        <v>226</v>
      </c>
      <c r="N158" s="28" t="s">
        <v>29</v>
      </c>
      <c r="O158" s="28" t="s">
        <v>30</v>
      </c>
      <c r="P158" s="28"/>
      <c r="Q158" s="28" t="s">
        <v>1076</v>
      </c>
      <c r="R158" s="28" t="s">
        <v>1077</v>
      </c>
      <c r="S158" s="36" t="s">
        <v>1078</v>
      </c>
      <c r="T158" s="37"/>
      <c r="U158" s="28" t="s">
        <v>55</v>
      </c>
      <c r="V158" s="57"/>
      <c r="W158" s="67"/>
      <c r="X158" s="67"/>
      <c r="Y158" s="68">
        <v>5</v>
      </c>
      <c r="Z158" s="62">
        <f t="shared" si="5"/>
        <v>8.1111111111111107</v>
      </c>
      <c r="AA158" s="24">
        <v>8</v>
      </c>
      <c r="AB158" s="24">
        <v>9</v>
      </c>
      <c r="AC158" s="24">
        <v>5</v>
      </c>
      <c r="AD158" s="21">
        <v>9</v>
      </c>
      <c r="AE158" s="21">
        <v>8</v>
      </c>
      <c r="AF158" s="21">
        <v>7</v>
      </c>
      <c r="AG158" s="22">
        <v>9</v>
      </c>
      <c r="AH158" s="22">
        <v>10</v>
      </c>
      <c r="AI158" s="22">
        <v>8</v>
      </c>
      <c r="AJ158" s="24"/>
      <c r="AK158" s="25"/>
      <c r="AM158" s="56">
        <f t="shared" si="6"/>
        <v>2013</v>
      </c>
    </row>
    <row r="159" spans="1:39" ht="24.9" customHeight="1" x14ac:dyDescent="0.2">
      <c r="A159" s="8">
        <f>IF(B159="","",_xlfn.AGGREGATE(3,3,$B$7:B159))</f>
        <v>153</v>
      </c>
      <c r="B159" s="34" t="s">
        <v>905</v>
      </c>
      <c r="C159" s="28" t="s">
        <v>1930</v>
      </c>
      <c r="D159" s="28" t="s">
        <v>1438</v>
      </c>
      <c r="E159" s="28" t="s">
        <v>1532</v>
      </c>
      <c r="F159" s="35" t="s">
        <v>437</v>
      </c>
      <c r="G159" s="28" t="s">
        <v>38</v>
      </c>
      <c r="H159" s="28" t="s">
        <v>28</v>
      </c>
      <c r="I159" s="28" t="s">
        <v>1559</v>
      </c>
      <c r="J159" s="28" t="s">
        <v>425</v>
      </c>
      <c r="K159" s="28" t="s">
        <v>29</v>
      </c>
      <c r="L159" s="28" t="s">
        <v>30</v>
      </c>
      <c r="M159" s="28" t="s">
        <v>425</v>
      </c>
      <c r="N159" s="28" t="s">
        <v>29</v>
      </c>
      <c r="O159" s="28" t="s">
        <v>30</v>
      </c>
      <c r="P159" s="28"/>
      <c r="Q159" s="28" t="s">
        <v>907</v>
      </c>
      <c r="R159" s="28" t="s">
        <v>445</v>
      </c>
      <c r="S159" s="36" t="s">
        <v>908</v>
      </c>
      <c r="T159" s="37"/>
      <c r="U159" s="28" t="s">
        <v>34</v>
      </c>
      <c r="V159" s="57"/>
      <c r="W159" s="67"/>
      <c r="X159" s="67"/>
      <c r="Y159" s="68">
        <v>4</v>
      </c>
      <c r="Z159" s="62">
        <f t="shared" si="5"/>
        <v>9.5555555555555554</v>
      </c>
      <c r="AA159" s="24">
        <v>9</v>
      </c>
      <c r="AB159" s="24">
        <v>10</v>
      </c>
      <c r="AC159" s="24">
        <v>9</v>
      </c>
      <c r="AD159" s="21">
        <v>9</v>
      </c>
      <c r="AE159" s="21">
        <v>10</v>
      </c>
      <c r="AF159" s="21">
        <v>10</v>
      </c>
      <c r="AG159" s="22">
        <v>9</v>
      </c>
      <c r="AH159" s="22">
        <v>10</v>
      </c>
      <c r="AI159" s="22">
        <v>10</v>
      </c>
      <c r="AJ159" s="24" t="s">
        <v>1236</v>
      </c>
      <c r="AK159" s="25" t="s">
        <v>1707</v>
      </c>
      <c r="AM159" s="56">
        <f t="shared" si="6"/>
        <v>2013</v>
      </c>
    </row>
    <row r="160" spans="1:39" ht="24.9" customHeight="1" x14ac:dyDescent="0.2">
      <c r="A160" s="8">
        <f>IF(B160="","",_xlfn.AGGREGATE(3,3,$B$7:B160))</f>
        <v>154</v>
      </c>
      <c r="B160" s="34" t="s">
        <v>915</v>
      </c>
      <c r="C160" s="28" t="s">
        <v>1931</v>
      </c>
      <c r="D160" s="28" t="s">
        <v>1411</v>
      </c>
      <c r="E160" s="28" t="s">
        <v>1532</v>
      </c>
      <c r="F160" s="35" t="s">
        <v>454</v>
      </c>
      <c r="G160" s="28" t="s">
        <v>38</v>
      </c>
      <c r="H160" s="28" t="s">
        <v>28</v>
      </c>
      <c r="I160" s="28" t="s">
        <v>1559</v>
      </c>
      <c r="J160" s="28" t="s">
        <v>917</v>
      </c>
      <c r="K160" s="28" t="s">
        <v>29</v>
      </c>
      <c r="L160" s="28" t="s">
        <v>30</v>
      </c>
      <c r="M160" s="28" t="s">
        <v>917</v>
      </c>
      <c r="N160" s="28" t="s">
        <v>29</v>
      </c>
      <c r="O160" s="28" t="s">
        <v>30</v>
      </c>
      <c r="P160" s="28"/>
      <c r="Q160" s="28" t="s">
        <v>918</v>
      </c>
      <c r="R160" s="28" t="s">
        <v>919</v>
      </c>
      <c r="S160" s="36" t="s">
        <v>920</v>
      </c>
      <c r="T160" s="37"/>
      <c r="U160" s="28" t="s">
        <v>34</v>
      </c>
      <c r="V160" s="57"/>
      <c r="W160" s="67"/>
      <c r="X160" s="67"/>
      <c r="Y160" s="68">
        <v>2</v>
      </c>
      <c r="Z160" s="62">
        <f t="shared" si="5"/>
        <v>6.7777777777777777</v>
      </c>
      <c r="AA160" s="24">
        <v>7</v>
      </c>
      <c r="AB160" s="24">
        <v>6</v>
      </c>
      <c r="AC160" s="24">
        <v>8</v>
      </c>
      <c r="AD160" s="21">
        <v>7</v>
      </c>
      <c r="AE160" s="21">
        <v>7</v>
      </c>
      <c r="AF160" s="21">
        <v>7</v>
      </c>
      <c r="AG160" s="22">
        <v>7</v>
      </c>
      <c r="AH160" s="22">
        <v>7</v>
      </c>
      <c r="AI160" s="22">
        <v>5</v>
      </c>
      <c r="AJ160" s="24"/>
      <c r="AK160" s="25"/>
      <c r="AM160" s="56">
        <f t="shared" si="6"/>
        <v>2013</v>
      </c>
    </row>
    <row r="161" spans="1:39" ht="24.9" customHeight="1" x14ac:dyDescent="0.2">
      <c r="A161" s="8">
        <f>IF(B161="","",_xlfn.AGGREGATE(3,3,$B$7:B161))</f>
        <v>155</v>
      </c>
      <c r="B161" s="34" t="s">
        <v>1163</v>
      </c>
      <c r="C161" s="28" t="s">
        <v>1932</v>
      </c>
      <c r="D161" s="28" t="s">
        <v>1473</v>
      </c>
      <c r="E161" s="28" t="s">
        <v>1523</v>
      </c>
      <c r="F161" s="35" t="s">
        <v>836</v>
      </c>
      <c r="G161" s="28" t="s">
        <v>38</v>
      </c>
      <c r="H161" s="28" t="s">
        <v>28</v>
      </c>
      <c r="I161" s="28" t="s">
        <v>1557</v>
      </c>
      <c r="J161" s="28" t="s">
        <v>1566</v>
      </c>
      <c r="K161" s="28" t="s">
        <v>29</v>
      </c>
      <c r="L161" s="28" t="s">
        <v>30</v>
      </c>
      <c r="M161" s="28" t="s">
        <v>1566</v>
      </c>
      <c r="N161" s="28" t="s">
        <v>29</v>
      </c>
      <c r="O161" s="28" t="s">
        <v>30</v>
      </c>
      <c r="P161" s="28"/>
      <c r="Q161" s="28" t="s">
        <v>1165</v>
      </c>
      <c r="R161" s="28" t="s">
        <v>1166</v>
      </c>
      <c r="S161" s="36" t="s">
        <v>1282</v>
      </c>
      <c r="T161" s="37"/>
      <c r="U161" s="28" t="s">
        <v>55</v>
      </c>
      <c r="V161" s="57"/>
      <c r="W161" s="67"/>
      <c r="X161" s="67"/>
      <c r="Y161" s="68">
        <v>2</v>
      </c>
      <c r="Z161" s="62">
        <f t="shared" si="5"/>
        <v>7.666666666666667</v>
      </c>
      <c r="AA161" s="24">
        <v>9</v>
      </c>
      <c r="AB161" s="24">
        <v>8</v>
      </c>
      <c r="AC161" s="24">
        <v>8</v>
      </c>
      <c r="AD161" s="21">
        <v>8</v>
      </c>
      <c r="AE161" s="21">
        <v>6</v>
      </c>
      <c r="AF161" s="21">
        <v>7</v>
      </c>
      <c r="AG161" s="22">
        <v>9</v>
      </c>
      <c r="AH161" s="22">
        <v>8</v>
      </c>
      <c r="AI161" s="22">
        <v>6</v>
      </c>
      <c r="AJ161" s="24"/>
      <c r="AK161" s="25"/>
      <c r="AM161" s="56">
        <f t="shared" si="6"/>
        <v>2013</v>
      </c>
    </row>
    <row r="162" spans="1:39" ht="24.9" customHeight="1" x14ac:dyDescent="0.2">
      <c r="A162" s="8">
        <f>IF(B162="","",_xlfn.AGGREGATE(3,3,$B$7:B162))</f>
        <v>156</v>
      </c>
      <c r="B162" s="34" t="s">
        <v>735</v>
      </c>
      <c r="C162" s="28" t="s">
        <v>1933</v>
      </c>
      <c r="D162" s="28" t="s">
        <v>1415</v>
      </c>
      <c r="E162" s="28" t="s">
        <v>1523</v>
      </c>
      <c r="F162" s="35" t="s">
        <v>737</v>
      </c>
      <c r="G162" s="28" t="s">
        <v>38</v>
      </c>
      <c r="H162" s="28" t="s">
        <v>28</v>
      </c>
      <c r="I162" s="28" t="s">
        <v>1550</v>
      </c>
      <c r="J162" s="28" t="s">
        <v>346</v>
      </c>
      <c r="K162" s="28" t="s">
        <v>29</v>
      </c>
      <c r="L162" s="28" t="s">
        <v>30</v>
      </c>
      <c r="M162" s="28" t="s">
        <v>346</v>
      </c>
      <c r="N162" s="28" t="s">
        <v>29</v>
      </c>
      <c r="O162" s="28" t="s">
        <v>30</v>
      </c>
      <c r="P162" s="28"/>
      <c r="Q162" s="28" t="s">
        <v>738</v>
      </c>
      <c r="R162" s="28" t="s">
        <v>317</v>
      </c>
      <c r="S162" s="40">
        <v>343525866</v>
      </c>
      <c r="T162" s="37"/>
      <c r="U162" s="28" t="s">
        <v>55</v>
      </c>
      <c r="V162" s="57"/>
      <c r="W162" s="67"/>
      <c r="X162" s="67"/>
      <c r="Y162" s="68">
        <v>3</v>
      </c>
      <c r="Z162" s="62">
        <f t="shared" si="5"/>
        <v>9.5555555555555554</v>
      </c>
      <c r="AA162" s="24">
        <v>9</v>
      </c>
      <c r="AB162" s="24">
        <v>10</v>
      </c>
      <c r="AC162" s="24">
        <v>10</v>
      </c>
      <c r="AD162" s="21">
        <v>9</v>
      </c>
      <c r="AE162" s="21">
        <v>9</v>
      </c>
      <c r="AF162" s="21">
        <v>10</v>
      </c>
      <c r="AG162" s="22">
        <v>9</v>
      </c>
      <c r="AH162" s="22">
        <v>10</v>
      </c>
      <c r="AI162" s="22">
        <v>10</v>
      </c>
      <c r="AJ162" s="24"/>
      <c r="AK162" s="25"/>
      <c r="AM162" s="56">
        <f t="shared" si="6"/>
        <v>2013</v>
      </c>
    </row>
    <row r="163" spans="1:39" ht="24.9" customHeight="1" x14ac:dyDescent="0.2">
      <c r="A163" s="8">
        <f>IF(B163="","",_xlfn.AGGREGATE(3,3,$B$7:B163))</f>
        <v>157</v>
      </c>
      <c r="B163" s="38">
        <v>22213014312</v>
      </c>
      <c r="C163" s="28" t="s">
        <v>1934</v>
      </c>
      <c r="D163" s="28" t="s">
        <v>1468</v>
      </c>
      <c r="E163" s="28" t="s">
        <v>1523</v>
      </c>
      <c r="F163" s="35" t="s">
        <v>1119</v>
      </c>
      <c r="G163" s="28" t="s">
        <v>38</v>
      </c>
      <c r="H163" s="28" t="s">
        <v>28</v>
      </c>
      <c r="I163" s="28" t="s">
        <v>1550</v>
      </c>
      <c r="J163" s="28" t="s">
        <v>1582</v>
      </c>
      <c r="K163" s="28" t="s">
        <v>29</v>
      </c>
      <c r="L163" s="28" t="s">
        <v>30</v>
      </c>
      <c r="M163" s="28" t="s">
        <v>1582</v>
      </c>
      <c r="N163" s="28" t="s">
        <v>29</v>
      </c>
      <c r="O163" s="28" t="s">
        <v>30</v>
      </c>
      <c r="P163" s="28"/>
      <c r="Q163" s="28" t="s">
        <v>1120</v>
      </c>
      <c r="R163" s="28" t="s">
        <v>1121</v>
      </c>
      <c r="S163" s="36" t="s">
        <v>1122</v>
      </c>
      <c r="T163" s="37"/>
      <c r="U163" s="28" t="s">
        <v>55</v>
      </c>
      <c r="V163" s="57"/>
      <c r="W163" s="67"/>
      <c r="X163" s="67"/>
      <c r="Y163" s="68">
        <v>5</v>
      </c>
      <c r="Z163" s="62">
        <f t="shared" si="5"/>
        <v>9.1111111111111107</v>
      </c>
      <c r="AA163" s="24">
        <v>9</v>
      </c>
      <c r="AB163" s="24">
        <v>9</v>
      </c>
      <c r="AC163" s="24">
        <v>9</v>
      </c>
      <c r="AD163" s="21">
        <v>9</v>
      </c>
      <c r="AE163" s="21">
        <v>8</v>
      </c>
      <c r="AF163" s="21">
        <v>10</v>
      </c>
      <c r="AG163" s="22">
        <v>10</v>
      </c>
      <c r="AH163" s="22">
        <v>8</v>
      </c>
      <c r="AI163" s="22">
        <v>10</v>
      </c>
      <c r="AJ163" s="24"/>
      <c r="AK163" s="25"/>
      <c r="AM163" s="56">
        <f t="shared" si="6"/>
        <v>2013</v>
      </c>
    </row>
    <row r="164" spans="1:39" ht="24.9" customHeight="1" x14ac:dyDescent="0.2">
      <c r="A164" s="8">
        <f>IF(B164="","",_xlfn.AGGREGATE(3,3,$B$7:B164))</f>
        <v>158</v>
      </c>
      <c r="B164" s="34" t="s">
        <v>745</v>
      </c>
      <c r="C164" s="28" t="s">
        <v>1935</v>
      </c>
      <c r="D164" s="28" t="s">
        <v>1417</v>
      </c>
      <c r="E164" s="28" t="s">
        <v>1524</v>
      </c>
      <c r="F164" s="35" t="s">
        <v>747</v>
      </c>
      <c r="G164" s="28" t="s">
        <v>27</v>
      </c>
      <c r="H164" s="28" t="s">
        <v>28</v>
      </c>
      <c r="I164" s="28" t="s">
        <v>1724</v>
      </c>
      <c r="J164" s="28" t="s">
        <v>1587</v>
      </c>
      <c r="K164" s="28" t="s">
        <v>29</v>
      </c>
      <c r="L164" s="28" t="s">
        <v>30</v>
      </c>
      <c r="M164" s="28" t="s">
        <v>1587</v>
      </c>
      <c r="N164" s="28" t="s">
        <v>29</v>
      </c>
      <c r="O164" s="28" t="s">
        <v>30</v>
      </c>
      <c r="P164" s="28"/>
      <c r="Q164" s="28" t="s">
        <v>748</v>
      </c>
      <c r="R164" s="28" t="s">
        <v>749</v>
      </c>
      <c r="S164" s="36" t="s">
        <v>750</v>
      </c>
      <c r="T164" s="37"/>
      <c r="U164" s="28" t="s">
        <v>55</v>
      </c>
      <c r="V164" s="57"/>
      <c r="W164" s="67"/>
      <c r="X164" s="67"/>
      <c r="Y164" s="68">
        <v>5</v>
      </c>
      <c r="Z164" s="62">
        <f t="shared" si="5"/>
        <v>8.8888888888888893</v>
      </c>
      <c r="AA164" s="24">
        <v>9</v>
      </c>
      <c r="AB164" s="24">
        <v>10</v>
      </c>
      <c r="AC164" s="24">
        <v>9</v>
      </c>
      <c r="AD164" s="21">
        <v>10</v>
      </c>
      <c r="AE164" s="21">
        <v>8</v>
      </c>
      <c r="AF164" s="21">
        <v>8</v>
      </c>
      <c r="AG164" s="22">
        <v>10</v>
      </c>
      <c r="AH164" s="22">
        <v>9</v>
      </c>
      <c r="AI164" s="22">
        <v>7</v>
      </c>
      <c r="AJ164" s="24"/>
      <c r="AK164" s="25"/>
      <c r="AM164" s="56">
        <f t="shared" si="6"/>
        <v>2013</v>
      </c>
    </row>
    <row r="165" spans="1:39" ht="24.9" customHeight="1" x14ac:dyDescent="0.2">
      <c r="A165" s="8">
        <f>IF(B165="","",_xlfn.AGGREGATE(3,3,$B$7:B165))</f>
        <v>159</v>
      </c>
      <c r="B165" s="34" t="s">
        <v>1079</v>
      </c>
      <c r="C165" s="28" t="s">
        <v>1936</v>
      </c>
      <c r="D165" s="28" t="s">
        <v>1463</v>
      </c>
      <c r="E165" s="28" t="s">
        <v>1509</v>
      </c>
      <c r="F165" s="35" t="s">
        <v>747</v>
      </c>
      <c r="G165" s="28" t="s">
        <v>27</v>
      </c>
      <c r="H165" s="28" t="s">
        <v>28</v>
      </c>
      <c r="I165" s="28" t="s">
        <v>1550</v>
      </c>
      <c r="J165" s="28" t="s">
        <v>226</v>
      </c>
      <c r="K165" s="28" t="s">
        <v>29</v>
      </c>
      <c r="L165" s="28" t="s">
        <v>30</v>
      </c>
      <c r="M165" s="28" t="s">
        <v>226</v>
      </c>
      <c r="N165" s="28" t="s">
        <v>29</v>
      </c>
      <c r="O165" s="28" t="s">
        <v>30</v>
      </c>
      <c r="P165" s="28"/>
      <c r="Q165" s="28" t="s">
        <v>1076</v>
      </c>
      <c r="R165" s="28" t="s">
        <v>1077</v>
      </c>
      <c r="S165" s="36" t="s">
        <v>1078</v>
      </c>
      <c r="T165" s="37"/>
      <c r="U165" s="28" t="s">
        <v>55</v>
      </c>
      <c r="V165" s="57"/>
      <c r="W165" s="67"/>
      <c r="X165" s="67"/>
      <c r="Y165" s="68">
        <v>3</v>
      </c>
      <c r="Z165" s="62">
        <f t="shared" si="5"/>
        <v>9.6666666666666661</v>
      </c>
      <c r="AA165" s="24">
        <v>10</v>
      </c>
      <c r="AB165" s="24">
        <v>9</v>
      </c>
      <c r="AC165" s="24">
        <v>9</v>
      </c>
      <c r="AD165" s="21">
        <v>10</v>
      </c>
      <c r="AE165" s="21">
        <v>9</v>
      </c>
      <c r="AF165" s="21">
        <v>10</v>
      </c>
      <c r="AG165" s="22">
        <v>10</v>
      </c>
      <c r="AH165" s="22">
        <v>10</v>
      </c>
      <c r="AI165" s="22">
        <v>10</v>
      </c>
      <c r="AJ165" s="24" t="s">
        <v>1236</v>
      </c>
      <c r="AK165" s="25" t="s">
        <v>1277</v>
      </c>
      <c r="AM165" s="56">
        <f t="shared" si="6"/>
        <v>2013</v>
      </c>
    </row>
    <row r="166" spans="1:39" ht="24.9" customHeight="1" x14ac:dyDescent="0.2">
      <c r="A166" s="8">
        <f>IF(B166="","",_xlfn.AGGREGATE(3,3,$B$7:B166))</f>
        <v>160</v>
      </c>
      <c r="B166" s="34" t="s">
        <v>475</v>
      </c>
      <c r="C166" s="28" t="s">
        <v>1937</v>
      </c>
      <c r="D166" s="28" t="s">
        <v>1375</v>
      </c>
      <c r="E166" s="28" t="s">
        <v>1509</v>
      </c>
      <c r="F166" s="35" t="s">
        <v>118</v>
      </c>
      <c r="G166" s="28" t="s">
        <v>27</v>
      </c>
      <c r="H166" s="28" t="s">
        <v>28</v>
      </c>
      <c r="I166" s="28" t="s">
        <v>198</v>
      </c>
      <c r="J166" s="28" t="s">
        <v>477</v>
      </c>
      <c r="K166" s="28" t="s">
        <v>29</v>
      </c>
      <c r="L166" s="28" t="s">
        <v>30</v>
      </c>
      <c r="M166" s="28" t="s">
        <v>477</v>
      </c>
      <c r="N166" s="28" t="s">
        <v>29</v>
      </c>
      <c r="O166" s="28" t="s">
        <v>30</v>
      </c>
      <c r="P166" s="28"/>
      <c r="Q166" s="28" t="s">
        <v>478</v>
      </c>
      <c r="R166" s="28" t="s">
        <v>479</v>
      </c>
      <c r="S166" s="36" t="s">
        <v>480</v>
      </c>
      <c r="T166" s="37"/>
      <c r="U166" s="28" t="s">
        <v>48</v>
      </c>
      <c r="V166" s="57"/>
      <c r="W166" s="67"/>
      <c r="X166" s="67"/>
      <c r="Y166" s="68">
        <v>3</v>
      </c>
      <c r="Z166" s="62">
        <f t="shared" si="5"/>
        <v>9.6666666666666661</v>
      </c>
      <c r="AA166" s="24">
        <v>9</v>
      </c>
      <c r="AB166" s="24">
        <v>10</v>
      </c>
      <c r="AC166" s="24">
        <v>10</v>
      </c>
      <c r="AD166" s="21">
        <v>10</v>
      </c>
      <c r="AE166" s="21">
        <v>9</v>
      </c>
      <c r="AF166" s="21">
        <v>10</v>
      </c>
      <c r="AG166" s="22">
        <v>9</v>
      </c>
      <c r="AH166" s="22">
        <v>10</v>
      </c>
      <c r="AI166" s="22">
        <v>10</v>
      </c>
      <c r="AJ166" s="24"/>
      <c r="AK166" s="25" t="s">
        <v>1716</v>
      </c>
      <c r="AM166" s="56">
        <f t="shared" si="6"/>
        <v>2013</v>
      </c>
    </row>
    <row r="167" spans="1:39" ht="24.9" customHeight="1" x14ac:dyDescent="0.2">
      <c r="A167" s="8">
        <f>IF(B167="","",_xlfn.AGGREGATE(3,3,$B$7:B167))</f>
        <v>161</v>
      </c>
      <c r="B167" s="34" t="s">
        <v>933</v>
      </c>
      <c r="C167" s="28" t="s">
        <v>1938</v>
      </c>
      <c r="D167" s="28" t="s">
        <v>1441</v>
      </c>
      <c r="E167" s="28" t="s">
        <v>1509</v>
      </c>
      <c r="F167" s="35" t="s">
        <v>935</v>
      </c>
      <c r="G167" s="28" t="s">
        <v>27</v>
      </c>
      <c r="H167" s="28" t="s">
        <v>28</v>
      </c>
      <c r="I167" s="28" t="s">
        <v>1550</v>
      </c>
      <c r="J167" s="28" t="s">
        <v>1551</v>
      </c>
      <c r="K167" s="28" t="s">
        <v>29</v>
      </c>
      <c r="L167" s="28" t="s">
        <v>30</v>
      </c>
      <c r="M167" s="28" t="s">
        <v>1551</v>
      </c>
      <c r="N167" s="28" t="s">
        <v>29</v>
      </c>
      <c r="O167" s="28" t="s">
        <v>30</v>
      </c>
      <c r="P167" s="28"/>
      <c r="Q167" s="28" t="s">
        <v>936</v>
      </c>
      <c r="R167" s="28" t="s">
        <v>937</v>
      </c>
      <c r="S167" s="36" t="s">
        <v>938</v>
      </c>
      <c r="T167" s="37"/>
      <c r="U167" s="28" t="s">
        <v>55</v>
      </c>
      <c r="V167" s="57"/>
      <c r="W167" s="67"/>
      <c r="X167" s="67"/>
      <c r="Y167" s="68">
        <v>5</v>
      </c>
      <c r="Z167" s="62">
        <f t="shared" si="5"/>
        <v>9.3333333333333339</v>
      </c>
      <c r="AA167" s="24">
        <v>9</v>
      </c>
      <c r="AB167" s="24">
        <v>10</v>
      </c>
      <c r="AC167" s="24">
        <v>9</v>
      </c>
      <c r="AD167" s="21">
        <v>9</v>
      </c>
      <c r="AE167" s="21">
        <v>9</v>
      </c>
      <c r="AF167" s="21">
        <v>10</v>
      </c>
      <c r="AG167" s="22">
        <v>9</v>
      </c>
      <c r="AH167" s="22">
        <v>10</v>
      </c>
      <c r="AI167" s="22">
        <v>9</v>
      </c>
      <c r="AJ167" s="24"/>
      <c r="AK167" s="25" t="s">
        <v>1272</v>
      </c>
      <c r="AM167" s="56">
        <f t="shared" si="6"/>
        <v>2013</v>
      </c>
    </row>
    <row r="168" spans="1:39" ht="24.9" customHeight="1" x14ac:dyDescent="0.2">
      <c r="A168" s="8">
        <f>IF(B168="","",_xlfn.AGGREGATE(3,3,$B$7:B168))</f>
        <v>162</v>
      </c>
      <c r="B168" s="34" t="s">
        <v>350</v>
      </c>
      <c r="C168" s="28" t="s">
        <v>1939</v>
      </c>
      <c r="D168" s="28" t="s">
        <v>1357</v>
      </c>
      <c r="E168" s="28" t="s">
        <v>1499</v>
      </c>
      <c r="F168" s="35" t="s">
        <v>352</v>
      </c>
      <c r="G168" s="28" t="s">
        <v>27</v>
      </c>
      <c r="H168" s="28" t="s">
        <v>28</v>
      </c>
      <c r="I168" s="28" t="s">
        <v>1644</v>
      </c>
      <c r="J168" s="28" t="s">
        <v>1606</v>
      </c>
      <c r="K168" s="28" t="s">
        <v>29</v>
      </c>
      <c r="L168" s="28" t="s">
        <v>30</v>
      </c>
      <c r="M168" s="28" t="s">
        <v>1606</v>
      </c>
      <c r="N168" s="28" t="s">
        <v>29</v>
      </c>
      <c r="O168" s="28" t="s">
        <v>30</v>
      </c>
      <c r="P168" s="28"/>
      <c r="Q168" s="28" t="s">
        <v>353</v>
      </c>
      <c r="R168" s="28" t="s">
        <v>1725</v>
      </c>
      <c r="S168" s="36" t="s">
        <v>354</v>
      </c>
      <c r="T168" s="37"/>
      <c r="U168" s="28" t="s">
        <v>55</v>
      </c>
      <c r="V168" s="57"/>
      <c r="W168" s="67" t="s">
        <v>1726</v>
      </c>
      <c r="X168" s="67"/>
      <c r="Y168" s="68">
        <v>2</v>
      </c>
      <c r="Z168" s="62">
        <f t="shared" si="5"/>
        <v>7.5555555555555554</v>
      </c>
      <c r="AA168" s="24">
        <v>9</v>
      </c>
      <c r="AB168" s="24">
        <v>7</v>
      </c>
      <c r="AC168" s="24">
        <v>6</v>
      </c>
      <c r="AD168" s="21">
        <v>9</v>
      </c>
      <c r="AE168" s="21">
        <v>5</v>
      </c>
      <c r="AF168" s="21">
        <v>7</v>
      </c>
      <c r="AG168" s="22">
        <v>8</v>
      </c>
      <c r="AH168" s="22">
        <v>9</v>
      </c>
      <c r="AI168" s="22">
        <v>8</v>
      </c>
      <c r="AJ168" s="24"/>
      <c r="AK168" s="25"/>
      <c r="AM168" s="56">
        <f t="shared" si="6"/>
        <v>2013</v>
      </c>
    </row>
    <row r="169" spans="1:39" ht="24.9" customHeight="1" x14ac:dyDescent="0.2">
      <c r="A169" s="8">
        <f>IF(B169="","",_xlfn.AGGREGATE(3,3,$B$7:B169))</f>
        <v>163</v>
      </c>
      <c r="B169" s="34" t="s">
        <v>928</v>
      </c>
      <c r="C169" s="28" t="s">
        <v>1940</v>
      </c>
      <c r="D169" s="28" t="s">
        <v>1405</v>
      </c>
      <c r="E169" s="28" t="s">
        <v>1535</v>
      </c>
      <c r="F169" s="35" t="s">
        <v>930</v>
      </c>
      <c r="G169" s="28" t="s">
        <v>38</v>
      </c>
      <c r="H169" s="28" t="s">
        <v>28</v>
      </c>
      <c r="I169" s="28" t="s">
        <v>1550</v>
      </c>
      <c r="J169" s="28" t="s">
        <v>239</v>
      </c>
      <c r="K169" s="28" t="s">
        <v>29</v>
      </c>
      <c r="L169" s="28" t="s">
        <v>30</v>
      </c>
      <c r="M169" s="28" t="s">
        <v>239</v>
      </c>
      <c r="N169" s="28" t="s">
        <v>29</v>
      </c>
      <c r="O169" s="28" t="s">
        <v>30</v>
      </c>
      <c r="P169" s="28"/>
      <c r="Q169" s="28" t="s">
        <v>931</v>
      </c>
      <c r="R169" s="28" t="s">
        <v>144</v>
      </c>
      <c r="S169" s="36" t="s">
        <v>932</v>
      </c>
      <c r="T169" s="37"/>
      <c r="U169" s="28" t="s">
        <v>34</v>
      </c>
      <c r="V169" s="57"/>
      <c r="W169" s="67" t="s">
        <v>1727</v>
      </c>
      <c r="X169" s="67"/>
      <c r="Y169" s="68">
        <v>1</v>
      </c>
      <c r="Z169" s="62">
        <f t="shared" si="5"/>
        <v>6.7777777777777777</v>
      </c>
      <c r="AA169" s="24">
        <v>8</v>
      </c>
      <c r="AB169" s="24">
        <v>7</v>
      </c>
      <c r="AC169" s="24">
        <v>5</v>
      </c>
      <c r="AD169" s="21">
        <v>7</v>
      </c>
      <c r="AE169" s="21">
        <v>6</v>
      </c>
      <c r="AF169" s="21">
        <v>7</v>
      </c>
      <c r="AG169" s="22">
        <v>8</v>
      </c>
      <c r="AH169" s="22">
        <v>8</v>
      </c>
      <c r="AI169" s="22">
        <v>5</v>
      </c>
      <c r="AJ169" s="24"/>
      <c r="AK169" s="25"/>
      <c r="AM169" s="56">
        <f t="shared" si="6"/>
        <v>2013</v>
      </c>
    </row>
    <row r="170" spans="1:39" ht="24.9" customHeight="1" x14ac:dyDescent="0.2">
      <c r="A170" s="8">
        <f>IF(B170="","",_xlfn.AGGREGATE(3,3,$B$7:B170))</f>
        <v>164</v>
      </c>
      <c r="B170" s="34" t="s">
        <v>954</v>
      </c>
      <c r="C170" s="28" t="s">
        <v>1941</v>
      </c>
      <c r="D170" s="28" t="s">
        <v>1444</v>
      </c>
      <c r="E170" s="28" t="s">
        <v>1537</v>
      </c>
      <c r="F170" s="35" t="s">
        <v>956</v>
      </c>
      <c r="G170" s="28" t="s">
        <v>38</v>
      </c>
      <c r="H170" s="28" t="s">
        <v>28</v>
      </c>
      <c r="I170" s="28" t="s">
        <v>957</v>
      </c>
      <c r="J170" s="28" t="s">
        <v>1728</v>
      </c>
      <c r="K170" s="28" t="s">
        <v>1729</v>
      </c>
      <c r="L170" s="28" t="s">
        <v>1730</v>
      </c>
      <c r="M170" s="28" t="s">
        <v>1576</v>
      </c>
      <c r="N170" s="28" t="s">
        <v>29</v>
      </c>
      <c r="O170" s="28" t="s">
        <v>30</v>
      </c>
      <c r="P170" s="28" t="s">
        <v>950</v>
      </c>
      <c r="Q170" s="28" t="s">
        <v>958</v>
      </c>
      <c r="R170" s="28" t="s">
        <v>959</v>
      </c>
      <c r="S170" s="36" t="s">
        <v>960</v>
      </c>
      <c r="T170" s="37" t="s">
        <v>1583</v>
      </c>
      <c r="U170" s="28" t="s">
        <v>55</v>
      </c>
      <c r="V170" s="57"/>
      <c r="W170" s="67" t="s">
        <v>1706</v>
      </c>
      <c r="X170" s="67"/>
      <c r="Y170" s="68">
        <v>5</v>
      </c>
      <c r="Z170" s="62">
        <f t="shared" si="5"/>
        <v>9.2222222222222214</v>
      </c>
      <c r="AA170" s="24">
        <v>10</v>
      </c>
      <c r="AB170" s="24">
        <v>10</v>
      </c>
      <c r="AC170" s="24">
        <v>9</v>
      </c>
      <c r="AD170" s="21">
        <v>9</v>
      </c>
      <c r="AE170" s="21">
        <v>8</v>
      </c>
      <c r="AF170" s="21">
        <v>9</v>
      </c>
      <c r="AG170" s="22">
        <v>10</v>
      </c>
      <c r="AH170" s="22">
        <v>9</v>
      </c>
      <c r="AI170" s="22">
        <v>9</v>
      </c>
      <c r="AJ170" s="24"/>
      <c r="AK170" s="25"/>
      <c r="AM170" s="56">
        <f t="shared" si="6"/>
        <v>2013</v>
      </c>
    </row>
    <row r="171" spans="1:39" ht="24.9" customHeight="1" x14ac:dyDescent="0.2">
      <c r="A171" s="8">
        <f>IF(B171="","",_xlfn.AGGREGATE(3,3,$B$7:B171))</f>
        <v>165</v>
      </c>
      <c r="B171" s="34" t="s">
        <v>1095</v>
      </c>
      <c r="C171" s="28" t="s">
        <v>1942</v>
      </c>
      <c r="D171" s="28" t="s">
        <v>1466</v>
      </c>
      <c r="E171" s="28" t="s">
        <v>1544</v>
      </c>
      <c r="F171" s="35" t="s">
        <v>1097</v>
      </c>
      <c r="G171" s="28" t="s">
        <v>38</v>
      </c>
      <c r="H171" s="28" t="s">
        <v>28</v>
      </c>
      <c r="I171" s="28" t="s">
        <v>1731</v>
      </c>
      <c r="J171" s="28" t="s">
        <v>1732</v>
      </c>
      <c r="K171" s="28" t="s">
        <v>1733</v>
      </c>
      <c r="L171" s="28" t="s">
        <v>1734</v>
      </c>
      <c r="M171" s="28" t="s">
        <v>1098</v>
      </c>
      <c r="N171" s="28" t="s">
        <v>29</v>
      </c>
      <c r="O171" s="28" t="s">
        <v>30</v>
      </c>
      <c r="P171" s="28"/>
      <c r="Q171" s="28" t="s">
        <v>1099</v>
      </c>
      <c r="R171" s="28" t="s">
        <v>1100</v>
      </c>
      <c r="S171" s="36" t="s">
        <v>1101</v>
      </c>
      <c r="T171" s="37" t="s">
        <v>1583</v>
      </c>
      <c r="U171" s="28" t="s">
        <v>48</v>
      </c>
      <c r="V171" s="57"/>
      <c r="W171" s="67"/>
      <c r="X171" s="67"/>
      <c r="Y171" s="68">
        <v>5</v>
      </c>
      <c r="Z171" s="62">
        <f t="shared" si="5"/>
        <v>9.1111111111111107</v>
      </c>
      <c r="AA171" s="24">
        <v>9</v>
      </c>
      <c r="AB171" s="24">
        <v>10</v>
      </c>
      <c r="AC171" s="24">
        <v>9</v>
      </c>
      <c r="AD171" s="21">
        <v>9</v>
      </c>
      <c r="AE171" s="21">
        <v>9</v>
      </c>
      <c r="AF171" s="21">
        <v>9</v>
      </c>
      <c r="AG171" s="22">
        <v>9</v>
      </c>
      <c r="AH171" s="22">
        <v>10</v>
      </c>
      <c r="AI171" s="22">
        <v>8</v>
      </c>
      <c r="AJ171" s="24"/>
      <c r="AK171" s="25" t="s">
        <v>1735</v>
      </c>
      <c r="AM171" s="56">
        <f t="shared" si="6"/>
        <v>2013</v>
      </c>
    </row>
    <row r="172" spans="1:39" ht="24.9" customHeight="1" x14ac:dyDescent="0.2">
      <c r="A172" s="8">
        <f>IF(B172="","",_xlfn.AGGREGATE(3,3,$B$7:B172))</f>
        <v>166</v>
      </c>
      <c r="B172" s="34" t="s">
        <v>909</v>
      </c>
      <c r="C172" s="28" t="s">
        <v>1943</v>
      </c>
      <c r="D172" s="28" t="s">
        <v>1367</v>
      </c>
      <c r="E172" s="28" t="s">
        <v>1519</v>
      </c>
      <c r="F172" s="35" t="s">
        <v>911</v>
      </c>
      <c r="G172" s="28" t="s">
        <v>38</v>
      </c>
      <c r="H172" s="28" t="s">
        <v>28</v>
      </c>
      <c r="I172" s="28" t="s">
        <v>1550</v>
      </c>
      <c r="J172" s="28" t="s">
        <v>477</v>
      </c>
      <c r="K172" s="28" t="s">
        <v>29</v>
      </c>
      <c r="L172" s="28" t="s">
        <v>30</v>
      </c>
      <c r="M172" s="28" t="s">
        <v>477</v>
      </c>
      <c r="N172" s="28" t="s">
        <v>29</v>
      </c>
      <c r="O172" s="28" t="s">
        <v>30</v>
      </c>
      <c r="P172" s="28"/>
      <c r="Q172" s="28" t="s">
        <v>912</v>
      </c>
      <c r="R172" s="28" t="s">
        <v>913</v>
      </c>
      <c r="S172" s="36" t="s">
        <v>914</v>
      </c>
      <c r="T172" s="37"/>
      <c r="U172" s="28" t="s">
        <v>34</v>
      </c>
      <c r="V172" s="57"/>
      <c r="W172" s="67"/>
      <c r="X172" s="67"/>
      <c r="Y172" s="68">
        <v>5</v>
      </c>
      <c r="Z172" s="62">
        <f t="shared" si="5"/>
        <v>8.8888888888888893</v>
      </c>
      <c r="AA172" s="24">
        <v>8</v>
      </c>
      <c r="AB172" s="24">
        <v>9</v>
      </c>
      <c r="AC172" s="24">
        <v>8</v>
      </c>
      <c r="AD172" s="21">
        <v>9</v>
      </c>
      <c r="AE172" s="21">
        <v>9</v>
      </c>
      <c r="AF172" s="21">
        <v>9</v>
      </c>
      <c r="AG172" s="22">
        <v>9</v>
      </c>
      <c r="AH172" s="22">
        <v>10</v>
      </c>
      <c r="AI172" s="22">
        <v>9</v>
      </c>
      <c r="AJ172" s="24"/>
      <c r="AK172" s="25"/>
      <c r="AM172" s="56">
        <f t="shared" si="6"/>
        <v>2013</v>
      </c>
    </row>
    <row r="173" spans="1:39" ht="24.9" customHeight="1" x14ac:dyDescent="0.2">
      <c r="A173" s="8">
        <f>IF(B173="","",_xlfn.AGGREGATE(3,3,$B$7:B173))</f>
        <v>167</v>
      </c>
      <c r="B173" s="34" t="s">
        <v>671</v>
      </c>
      <c r="C173" s="28" t="s">
        <v>1944</v>
      </c>
      <c r="D173" s="28" t="s">
        <v>1404</v>
      </c>
      <c r="E173" s="28" t="s">
        <v>1519</v>
      </c>
      <c r="F173" s="35" t="s">
        <v>118</v>
      </c>
      <c r="G173" s="28" t="s">
        <v>27</v>
      </c>
      <c r="H173" s="28" t="s">
        <v>28</v>
      </c>
      <c r="I173" s="28" t="s">
        <v>1559</v>
      </c>
      <c r="J173" s="28" t="s">
        <v>1015</v>
      </c>
      <c r="K173" s="28" t="s">
        <v>29</v>
      </c>
      <c r="L173" s="28" t="s">
        <v>30</v>
      </c>
      <c r="M173" s="28" t="s">
        <v>1015</v>
      </c>
      <c r="N173" s="28" t="s">
        <v>29</v>
      </c>
      <c r="O173" s="28" t="s">
        <v>30</v>
      </c>
      <c r="P173" s="28"/>
      <c r="Q173" s="28" t="s">
        <v>673</v>
      </c>
      <c r="R173" s="28" t="s">
        <v>674</v>
      </c>
      <c r="S173" s="36" t="s">
        <v>675</v>
      </c>
      <c r="T173" s="37"/>
      <c r="U173" s="28" t="s">
        <v>55</v>
      </c>
      <c r="V173" s="57"/>
      <c r="W173" s="67" t="s">
        <v>1736</v>
      </c>
      <c r="X173" s="67"/>
      <c r="Y173" s="68">
        <v>2</v>
      </c>
      <c r="Z173" s="62">
        <f t="shared" si="5"/>
        <v>8.2222222222222214</v>
      </c>
      <c r="AA173" s="24">
        <v>9</v>
      </c>
      <c r="AB173" s="24">
        <v>10</v>
      </c>
      <c r="AC173" s="24">
        <v>5</v>
      </c>
      <c r="AD173" s="21">
        <v>9</v>
      </c>
      <c r="AE173" s="21">
        <v>7</v>
      </c>
      <c r="AF173" s="21">
        <v>8</v>
      </c>
      <c r="AG173" s="22">
        <v>9</v>
      </c>
      <c r="AH173" s="22">
        <v>9</v>
      </c>
      <c r="AI173" s="22">
        <v>8</v>
      </c>
      <c r="AJ173" s="24"/>
      <c r="AK173" s="25"/>
      <c r="AM173" s="56">
        <f t="shared" si="6"/>
        <v>2013</v>
      </c>
    </row>
    <row r="174" spans="1:39" ht="24.9" customHeight="1" x14ac:dyDescent="0.2">
      <c r="A174" s="8">
        <f>IF(B174="","",_xlfn.AGGREGATE(3,3,$B$7:B174))</f>
        <v>168</v>
      </c>
      <c r="B174" s="34" t="s">
        <v>487</v>
      </c>
      <c r="C174" s="28" t="s">
        <v>1945</v>
      </c>
      <c r="D174" s="28" t="s">
        <v>1297</v>
      </c>
      <c r="E174" s="28" t="s">
        <v>1510</v>
      </c>
      <c r="F174" s="35" t="s">
        <v>489</v>
      </c>
      <c r="G174" s="28" t="s">
        <v>27</v>
      </c>
      <c r="H174" s="28" t="s">
        <v>28</v>
      </c>
      <c r="I174" s="28" t="s">
        <v>1557</v>
      </c>
      <c r="J174" s="28" t="s">
        <v>393</v>
      </c>
      <c r="K174" s="28" t="s">
        <v>29</v>
      </c>
      <c r="L174" s="28" t="s">
        <v>30</v>
      </c>
      <c r="M174" s="28" t="s">
        <v>393</v>
      </c>
      <c r="N174" s="28" t="s">
        <v>29</v>
      </c>
      <c r="O174" s="28" t="s">
        <v>30</v>
      </c>
      <c r="P174" s="28"/>
      <c r="Q174" s="28" t="s">
        <v>492</v>
      </c>
      <c r="R174" s="28" t="s">
        <v>493</v>
      </c>
      <c r="S174" s="36" t="s">
        <v>494</v>
      </c>
      <c r="T174" s="37"/>
      <c r="U174" s="28" t="s">
        <v>491</v>
      </c>
      <c r="V174" s="57"/>
      <c r="W174" s="67" t="s">
        <v>1667</v>
      </c>
      <c r="X174" s="67"/>
      <c r="Y174" s="68">
        <v>1</v>
      </c>
      <c r="Z174" s="62">
        <f t="shared" si="5"/>
        <v>6.8888888888888893</v>
      </c>
      <c r="AA174" s="24">
        <v>7</v>
      </c>
      <c r="AB174" s="24">
        <v>6</v>
      </c>
      <c r="AC174" s="24">
        <v>5</v>
      </c>
      <c r="AD174" s="21">
        <v>6</v>
      </c>
      <c r="AE174" s="21">
        <v>8</v>
      </c>
      <c r="AF174" s="21">
        <v>6</v>
      </c>
      <c r="AG174" s="22">
        <v>8</v>
      </c>
      <c r="AH174" s="22">
        <v>6</v>
      </c>
      <c r="AI174" s="22">
        <v>10</v>
      </c>
      <c r="AJ174" s="24"/>
      <c r="AK174" s="25"/>
      <c r="AM174" s="56">
        <f t="shared" si="6"/>
        <v>2013</v>
      </c>
    </row>
    <row r="175" spans="1:39" ht="24.9" customHeight="1" x14ac:dyDescent="0.2">
      <c r="A175" s="8">
        <f>IF(B175="","",_xlfn.AGGREGATE(3,3,$B$7:B175))</f>
        <v>169</v>
      </c>
      <c r="B175" s="34" t="s">
        <v>788</v>
      </c>
      <c r="C175" s="28" t="s">
        <v>1946</v>
      </c>
      <c r="D175" s="28" t="s">
        <v>1341</v>
      </c>
      <c r="E175" s="28" t="s">
        <v>1527</v>
      </c>
      <c r="F175" s="35" t="s">
        <v>790</v>
      </c>
      <c r="G175" s="28" t="s">
        <v>38</v>
      </c>
      <c r="H175" s="28" t="s">
        <v>28</v>
      </c>
      <c r="I175" s="28" t="s">
        <v>1550</v>
      </c>
      <c r="J175" s="28" t="s">
        <v>412</v>
      </c>
      <c r="K175" s="28" t="s">
        <v>29</v>
      </c>
      <c r="L175" s="28" t="s">
        <v>30</v>
      </c>
      <c r="M175" s="28" t="s">
        <v>412</v>
      </c>
      <c r="N175" s="28" t="s">
        <v>29</v>
      </c>
      <c r="O175" s="28" t="s">
        <v>30</v>
      </c>
      <c r="P175" s="28"/>
      <c r="Q175" s="28" t="s">
        <v>791</v>
      </c>
      <c r="R175" s="28" t="s">
        <v>792</v>
      </c>
      <c r="S175" s="36" t="s">
        <v>793</v>
      </c>
      <c r="T175" s="37"/>
      <c r="U175" s="28" t="s">
        <v>34</v>
      </c>
      <c r="V175" s="57"/>
      <c r="W175" s="67"/>
      <c r="X175" s="67"/>
      <c r="Y175" s="68">
        <v>2</v>
      </c>
      <c r="Z175" s="62">
        <f t="shared" si="5"/>
        <v>8.4444444444444446</v>
      </c>
      <c r="AA175" s="24">
        <v>8</v>
      </c>
      <c r="AB175" s="24">
        <v>9</v>
      </c>
      <c r="AC175" s="24">
        <v>7</v>
      </c>
      <c r="AD175" s="21">
        <v>8</v>
      </c>
      <c r="AE175" s="21">
        <v>9</v>
      </c>
      <c r="AF175" s="21">
        <v>7</v>
      </c>
      <c r="AG175" s="22">
        <v>9</v>
      </c>
      <c r="AH175" s="22">
        <v>9</v>
      </c>
      <c r="AI175" s="22">
        <v>10</v>
      </c>
      <c r="AJ175" s="24"/>
      <c r="AK175" s="25"/>
      <c r="AM175" s="56">
        <f t="shared" si="6"/>
        <v>2013</v>
      </c>
    </row>
    <row r="176" spans="1:39" ht="24.9" customHeight="1" x14ac:dyDescent="0.2">
      <c r="A176" s="8">
        <f>IF(B176="","",_xlfn.AGGREGATE(3,3,$B$7:B176))</f>
        <v>170</v>
      </c>
      <c r="B176" s="34" t="s">
        <v>463</v>
      </c>
      <c r="C176" s="28" t="s">
        <v>1947</v>
      </c>
      <c r="D176" s="28" t="s">
        <v>1373</v>
      </c>
      <c r="E176" s="28" t="s">
        <v>1507</v>
      </c>
      <c r="F176" s="35" t="s">
        <v>465</v>
      </c>
      <c r="G176" s="28" t="s">
        <v>38</v>
      </c>
      <c r="H176" s="28" t="s">
        <v>28</v>
      </c>
      <c r="I176" s="28" t="s">
        <v>1557</v>
      </c>
      <c r="J176" s="28" t="s">
        <v>375</v>
      </c>
      <c r="K176" s="28" t="s">
        <v>29</v>
      </c>
      <c r="L176" s="28" t="s">
        <v>30</v>
      </c>
      <c r="M176" s="28" t="s">
        <v>375</v>
      </c>
      <c r="N176" s="28" t="s">
        <v>29</v>
      </c>
      <c r="O176" s="28" t="s">
        <v>30</v>
      </c>
      <c r="P176" s="28"/>
      <c r="Q176" s="28" t="s">
        <v>466</v>
      </c>
      <c r="R176" s="28" t="s">
        <v>467</v>
      </c>
      <c r="S176" s="36" t="s">
        <v>468</v>
      </c>
      <c r="T176" s="37"/>
      <c r="U176" s="28" t="s">
        <v>55</v>
      </c>
      <c r="V176" s="57"/>
      <c r="W176" s="67"/>
      <c r="X176" s="67"/>
      <c r="Y176" s="68">
        <v>2</v>
      </c>
      <c r="Z176" s="62">
        <f t="shared" si="5"/>
        <v>6.666666666666667</v>
      </c>
      <c r="AA176" s="24">
        <v>6</v>
      </c>
      <c r="AB176" s="24">
        <v>5</v>
      </c>
      <c r="AC176" s="24">
        <v>5</v>
      </c>
      <c r="AD176" s="21">
        <v>9</v>
      </c>
      <c r="AE176" s="21">
        <v>7</v>
      </c>
      <c r="AF176" s="21">
        <v>9</v>
      </c>
      <c r="AG176" s="22">
        <v>7</v>
      </c>
      <c r="AH176" s="22">
        <v>7</v>
      </c>
      <c r="AI176" s="22">
        <v>5</v>
      </c>
      <c r="AJ176" s="24"/>
      <c r="AK176" s="25"/>
      <c r="AM176" s="56">
        <f t="shared" si="6"/>
        <v>2013</v>
      </c>
    </row>
    <row r="177" spans="1:39" ht="24.9" customHeight="1" x14ac:dyDescent="0.2">
      <c r="A177" s="8">
        <f>IF(B177="","",_xlfn.AGGREGATE(3,3,$B$7:B177))</f>
        <v>171</v>
      </c>
      <c r="B177" s="34" t="s">
        <v>562</v>
      </c>
      <c r="C177" s="28" t="s">
        <v>1948</v>
      </c>
      <c r="D177" s="28" t="s">
        <v>1388</v>
      </c>
      <c r="E177" s="28" t="s">
        <v>1486</v>
      </c>
      <c r="F177" s="35" t="s">
        <v>78</v>
      </c>
      <c r="G177" s="28" t="s">
        <v>27</v>
      </c>
      <c r="H177" s="28" t="s">
        <v>28</v>
      </c>
      <c r="I177" s="28" t="s">
        <v>1557</v>
      </c>
      <c r="J177" s="28" t="s">
        <v>1569</v>
      </c>
      <c r="K177" s="28" t="s">
        <v>29</v>
      </c>
      <c r="L177" s="28" t="s">
        <v>30</v>
      </c>
      <c r="M177" s="28" t="s">
        <v>1569</v>
      </c>
      <c r="N177" s="28" t="s">
        <v>29</v>
      </c>
      <c r="O177" s="28" t="s">
        <v>30</v>
      </c>
      <c r="P177" s="28"/>
      <c r="Q177" s="28" t="s">
        <v>564</v>
      </c>
      <c r="R177" s="28" t="s">
        <v>565</v>
      </c>
      <c r="S177" s="36" t="s">
        <v>566</v>
      </c>
      <c r="T177" s="37"/>
      <c r="U177" s="28" t="s">
        <v>55</v>
      </c>
      <c r="V177" s="57"/>
      <c r="W177" s="67"/>
      <c r="X177" s="67"/>
      <c r="Y177" s="68">
        <v>4</v>
      </c>
      <c r="Z177" s="62">
        <f t="shared" si="5"/>
        <v>9.6666666666666661</v>
      </c>
      <c r="AA177" s="24">
        <v>10</v>
      </c>
      <c r="AB177" s="24">
        <v>10</v>
      </c>
      <c r="AC177" s="24">
        <v>9</v>
      </c>
      <c r="AD177" s="21">
        <v>10</v>
      </c>
      <c r="AE177" s="21">
        <v>10</v>
      </c>
      <c r="AF177" s="21">
        <v>9</v>
      </c>
      <c r="AG177" s="22">
        <v>9</v>
      </c>
      <c r="AH177" s="22">
        <v>10</v>
      </c>
      <c r="AI177" s="22">
        <v>10</v>
      </c>
      <c r="AJ177" s="24" t="s">
        <v>1236</v>
      </c>
      <c r="AK177" s="25" t="s">
        <v>1737</v>
      </c>
      <c r="AM177" s="56">
        <f t="shared" si="6"/>
        <v>2013</v>
      </c>
    </row>
    <row r="178" spans="1:39" ht="24.9" customHeight="1" x14ac:dyDescent="0.2">
      <c r="A178" s="8">
        <f>IF(B178="","",_xlfn.AGGREGATE(3,3,$B$7:B178))</f>
        <v>172</v>
      </c>
      <c r="B178" s="34" t="s">
        <v>1223</v>
      </c>
      <c r="C178" s="28" t="s">
        <v>1948</v>
      </c>
      <c r="D178" s="28" t="s">
        <v>1388</v>
      </c>
      <c r="E178" s="28" t="s">
        <v>1486</v>
      </c>
      <c r="F178" s="39">
        <v>41349</v>
      </c>
      <c r="G178" s="28" t="s">
        <v>27</v>
      </c>
      <c r="H178" s="28" t="s">
        <v>28</v>
      </c>
      <c r="I178" s="28" t="s">
        <v>1224</v>
      </c>
      <c r="J178" s="28" t="s">
        <v>191</v>
      </c>
      <c r="K178" s="28" t="s">
        <v>192</v>
      </c>
      <c r="L178" s="28" t="s">
        <v>30</v>
      </c>
      <c r="M178" s="28" t="s">
        <v>191</v>
      </c>
      <c r="N178" s="28" t="s">
        <v>192</v>
      </c>
      <c r="O178" s="28" t="s">
        <v>30</v>
      </c>
      <c r="P178" s="28"/>
      <c r="Q178" s="28" t="s">
        <v>1225</v>
      </c>
      <c r="R178" s="28" t="s">
        <v>1226</v>
      </c>
      <c r="S178" s="36" t="s">
        <v>1227</v>
      </c>
      <c r="T178" s="37"/>
      <c r="U178" s="28" t="s">
        <v>55</v>
      </c>
      <c r="V178" s="57"/>
      <c r="W178" s="67"/>
      <c r="X178" s="67"/>
      <c r="Y178" s="68">
        <v>2</v>
      </c>
      <c r="Z178" s="62">
        <f t="shared" si="5"/>
        <v>8.8888888888888893</v>
      </c>
      <c r="AA178" s="24">
        <v>7</v>
      </c>
      <c r="AB178" s="24">
        <v>8</v>
      </c>
      <c r="AC178" s="24">
        <v>8</v>
      </c>
      <c r="AD178" s="21">
        <v>10</v>
      </c>
      <c r="AE178" s="21">
        <v>9</v>
      </c>
      <c r="AF178" s="21">
        <v>9</v>
      </c>
      <c r="AG178" s="22">
        <v>9</v>
      </c>
      <c r="AH178" s="22">
        <v>10</v>
      </c>
      <c r="AI178" s="22">
        <v>10</v>
      </c>
      <c r="AJ178" s="24"/>
      <c r="AK178" s="25"/>
      <c r="AM178" s="56">
        <f t="shared" si="6"/>
        <v>2013</v>
      </c>
    </row>
    <row r="179" spans="1:39" ht="24.9" customHeight="1" x14ac:dyDescent="0.2">
      <c r="A179" s="8">
        <f>IF(B179="","",_xlfn.AGGREGATE(3,3,$B$7:B179))</f>
        <v>173</v>
      </c>
      <c r="B179" s="34" t="s">
        <v>754</v>
      </c>
      <c r="C179" s="28" t="s">
        <v>1949</v>
      </c>
      <c r="D179" s="28" t="s">
        <v>1419</v>
      </c>
      <c r="E179" s="28" t="s">
        <v>1486</v>
      </c>
      <c r="F179" s="35" t="s">
        <v>756</v>
      </c>
      <c r="G179" s="28" t="s">
        <v>27</v>
      </c>
      <c r="H179" s="28" t="s">
        <v>28</v>
      </c>
      <c r="I179" s="28" t="s">
        <v>190</v>
      </c>
      <c r="J179" s="28" t="s">
        <v>1738</v>
      </c>
      <c r="K179" s="28" t="s">
        <v>1739</v>
      </c>
      <c r="L179" s="28" t="s">
        <v>1740</v>
      </c>
      <c r="M179" s="28" t="s">
        <v>412</v>
      </c>
      <c r="N179" s="28" t="s">
        <v>29</v>
      </c>
      <c r="O179" s="28" t="s">
        <v>30</v>
      </c>
      <c r="P179" s="28"/>
      <c r="Q179" s="28" t="s">
        <v>757</v>
      </c>
      <c r="R179" s="28" t="s">
        <v>758</v>
      </c>
      <c r="S179" s="36" t="s">
        <v>759</v>
      </c>
      <c r="T179" s="37" t="s">
        <v>1583</v>
      </c>
      <c r="U179" s="28" t="s">
        <v>34</v>
      </c>
      <c r="V179" s="57"/>
      <c r="W179" s="67" t="s">
        <v>1741</v>
      </c>
      <c r="X179" s="67"/>
      <c r="Y179" s="68">
        <v>3</v>
      </c>
      <c r="Z179" s="62">
        <f t="shared" si="5"/>
        <v>9.8888888888888893</v>
      </c>
      <c r="AA179" s="24">
        <v>10</v>
      </c>
      <c r="AB179" s="24">
        <v>10</v>
      </c>
      <c r="AC179" s="24">
        <v>10</v>
      </c>
      <c r="AD179" s="21">
        <v>10</v>
      </c>
      <c r="AE179" s="21">
        <v>10</v>
      </c>
      <c r="AF179" s="21">
        <v>9</v>
      </c>
      <c r="AG179" s="22">
        <v>10</v>
      </c>
      <c r="AH179" s="22">
        <v>10</v>
      </c>
      <c r="AI179" s="22">
        <v>10</v>
      </c>
      <c r="AJ179" s="24" t="s">
        <v>1236</v>
      </c>
      <c r="AK179" s="25" t="s">
        <v>1631</v>
      </c>
      <c r="AM179" s="56">
        <f t="shared" si="6"/>
        <v>2013</v>
      </c>
    </row>
    <row r="180" spans="1:39" ht="24.9" customHeight="1" x14ac:dyDescent="0.2">
      <c r="A180" s="8">
        <f>IF(B180="","",_xlfn.AGGREGATE(3,3,$B$7:B180))</f>
        <v>174</v>
      </c>
      <c r="B180" s="34" t="s">
        <v>223</v>
      </c>
      <c r="C180" s="28" t="s">
        <v>1950</v>
      </c>
      <c r="D180" s="28" t="s">
        <v>1336</v>
      </c>
      <c r="E180" s="28" t="s">
        <v>1486</v>
      </c>
      <c r="F180" s="35" t="s">
        <v>225</v>
      </c>
      <c r="G180" s="28" t="s">
        <v>27</v>
      </c>
      <c r="H180" s="28" t="s">
        <v>28</v>
      </c>
      <c r="I180" s="28" t="s">
        <v>1559</v>
      </c>
      <c r="J180" s="28" t="s">
        <v>226</v>
      </c>
      <c r="K180" s="28" t="s">
        <v>29</v>
      </c>
      <c r="L180" s="28" t="s">
        <v>30</v>
      </c>
      <c r="M180" s="28" t="s">
        <v>226</v>
      </c>
      <c r="N180" s="28" t="s">
        <v>29</v>
      </c>
      <c r="O180" s="28" t="s">
        <v>30</v>
      </c>
      <c r="P180" s="28"/>
      <c r="Q180" s="28" t="s">
        <v>227</v>
      </c>
      <c r="R180" s="28" t="s">
        <v>1742</v>
      </c>
      <c r="S180" s="36" t="s">
        <v>228</v>
      </c>
      <c r="T180" s="37"/>
      <c r="U180" s="28" t="s">
        <v>55</v>
      </c>
      <c r="V180" s="57"/>
      <c r="W180" s="67"/>
      <c r="X180" s="67"/>
      <c r="Y180" s="68">
        <v>4</v>
      </c>
      <c r="Z180" s="62">
        <f t="shared" si="5"/>
        <v>9.5555555555555554</v>
      </c>
      <c r="AA180" s="24">
        <v>9</v>
      </c>
      <c r="AB180" s="24">
        <v>10</v>
      </c>
      <c r="AC180" s="24">
        <v>7</v>
      </c>
      <c r="AD180" s="21">
        <v>10</v>
      </c>
      <c r="AE180" s="21">
        <v>10</v>
      </c>
      <c r="AF180" s="21">
        <v>10</v>
      </c>
      <c r="AG180" s="22">
        <v>10</v>
      </c>
      <c r="AH180" s="22">
        <v>10</v>
      </c>
      <c r="AI180" s="22">
        <v>10</v>
      </c>
      <c r="AJ180" s="24"/>
      <c r="AK180" s="25"/>
      <c r="AM180" s="56">
        <f t="shared" si="6"/>
        <v>2013</v>
      </c>
    </row>
    <row r="181" spans="1:39" ht="24.9" customHeight="1" x14ac:dyDescent="0.2">
      <c r="A181" s="8">
        <f>IF(B181="","",_xlfn.AGGREGATE(3,3,$B$7:B181))</f>
        <v>175</v>
      </c>
      <c r="B181" s="34" t="s">
        <v>1171</v>
      </c>
      <c r="C181" s="28" t="s">
        <v>1951</v>
      </c>
      <c r="D181" s="28" t="s">
        <v>1474</v>
      </c>
      <c r="E181" s="28" t="s">
        <v>1486</v>
      </c>
      <c r="F181" s="35" t="s">
        <v>1173</v>
      </c>
      <c r="G181" s="28" t="s">
        <v>27</v>
      </c>
      <c r="H181" s="28" t="s">
        <v>28</v>
      </c>
      <c r="I181" s="28" t="s">
        <v>1550</v>
      </c>
      <c r="J181" s="28" t="s">
        <v>357</v>
      </c>
      <c r="K181" s="28" t="s">
        <v>29</v>
      </c>
      <c r="L181" s="28" t="s">
        <v>30</v>
      </c>
      <c r="M181" s="28" t="s">
        <v>357</v>
      </c>
      <c r="N181" s="28" t="s">
        <v>29</v>
      </c>
      <c r="O181" s="28" t="s">
        <v>30</v>
      </c>
      <c r="P181" s="28"/>
      <c r="Q181" s="28" t="s">
        <v>1174</v>
      </c>
      <c r="R181" s="28" t="s">
        <v>1175</v>
      </c>
      <c r="S181" s="36" t="s">
        <v>1176</v>
      </c>
      <c r="T181" s="37"/>
      <c r="U181" s="28" t="s">
        <v>34</v>
      </c>
      <c r="V181" s="57"/>
      <c r="W181" s="67"/>
      <c r="X181" s="67"/>
      <c r="Y181" s="68">
        <v>2</v>
      </c>
      <c r="Z181" s="62">
        <f t="shared" si="5"/>
        <v>8</v>
      </c>
      <c r="AA181" s="24">
        <v>9</v>
      </c>
      <c r="AB181" s="24">
        <v>8</v>
      </c>
      <c r="AC181" s="24">
        <v>6</v>
      </c>
      <c r="AD181" s="21">
        <v>8</v>
      </c>
      <c r="AE181" s="21">
        <v>9</v>
      </c>
      <c r="AF181" s="21">
        <v>7</v>
      </c>
      <c r="AG181" s="22">
        <v>9</v>
      </c>
      <c r="AH181" s="22">
        <v>9</v>
      </c>
      <c r="AI181" s="22">
        <v>7</v>
      </c>
      <c r="AJ181" s="24"/>
      <c r="AK181" s="25"/>
      <c r="AM181" s="56">
        <f t="shared" si="6"/>
        <v>2013</v>
      </c>
    </row>
    <row r="182" spans="1:39" ht="24.9" customHeight="1" x14ac:dyDescent="0.2">
      <c r="A182" s="8">
        <f>IF(B182="","",_xlfn.AGGREGATE(3,3,$B$7:B182))</f>
        <v>176</v>
      </c>
      <c r="B182" s="34" t="s">
        <v>56</v>
      </c>
      <c r="C182" s="28" t="s">
        <v>1952</v>
      </c>
      <c r="D182" s="28" t="s">
        <v>1294</v>
      </c>
      <c r="E182" s="28" t="s">
        <v>1311</v>
      </c>
      <c r="F182" s="35" t="s">
        <v>58</v>
      </c>
      <c r="G182" s="28" t="s">
        <v>27</v>
      </c>
      <c r="H182" s="28" t="s">
        <v>28</v>
      </c>
      <c r="I182" s="28" t="s">
        <v>1550</v>
      </c>
      <c r="J182" s="28" t="s">
        <v>1640</v>
      </c>
      <c r="K182" s="28" t="s">
        <v>29</v>
      </c>
      <c r="L182" s="28" t="s">
        <v>30</v>
      </c>
      <c r="M182" s="28" t="s">
        <v>1640</v>
      </c>
      <c r="N182" s="28" t="s">
        <v>29</v>
      </c>
      <c r="O182" s="28" t="s">
        <v>30</v>
      </c>
      <c r="P182" s="28"/>
      <c r="Q182" s="28" t="s">
        <v>59</v>
      </c>
      <c r="R182" s="28" t="s">
        <v>60</v>
      </c>
      <c r="S182" s="36" t="s">
        <v>61</v>
      </c>
      <c r="T182" s="37"/>
      <c r="U182" s="28" t="s">
        <v>48</v>
      </c>
      <c r="V182" s="57"/>
      <c r="W182" s="67"/>
      <c r="X182" s="67"/>
      <c r="Y182" s="68">
        <v>3</v>
      </c>
      <c r="Z182" s="62">
        <f t="shared" si="5"/>
        <v>9.4444444444444446</v>
      </c>
      <c r="AA182" s="24">
        <v>9</v>
      </c>
      <c r="AB182" s="24">
        <v>10</v>
      </c>
      <c r="AC182" s="24">
        <v>9</v>
      </c>
      <c r="AD182" s="21">
        <v>9</v>
      </c>
      <c r="AE182" s="21">
        <v>9</v>
      </c>
      <c r="AF182" s="21">
        <v>10</v>
      </c>
      <c r="AG182" s="22">
        <v>9</v>
      </c>
      <c r="AH182" s="22">
        <v>10</v>
      </c>
      <c r="AI182" s="22">
        <v>10</v>
      </c>
      <c r="AJ182" s="24"/>
      <c r="AK182" s="25"/>
      <c r="AM182" s="56">
        <f t="shared" si="6"/>
        <v>2013</v>
      </c>
    </row>
    <row r="183" spans="1:39" ht="24.9" customHeight="1" x14ac:dyDescent="0.2">
      <c r="A183" s="8">
        <f>IF(B183="","",_xlfn.AGGREGATE(3,3,$B$7:B183))</f>
        <v>177</v>
      </c>
      <c r="B183" s="34" t="s">
        <v>1177</v>
      </c>
      <c r="C183" s="28" t="s">
        <v>1953</v>
      </c>
      <c r="D183" s="28" t="s">
        <v>1744</v>
      </c>
      <c r="E183" s="28" t="s">
        <v>1546</v>
      </c>
      <c r="F183" s="35" t="s">
        <v>328</v>
      </c>
      <c r="G183" s="28" t="s">
        <v>27</v>
      </c>
      <c r="H183" s="28" t="s">
        <v>28</v>
      </c>
      <c r="I183" s="28" t="s">
        <v>1644</v>
      </c>
      <c r="J183" s="28" t="s">
        <v>412</v>
      </c>
      <c r="K183" s="28" t="s">
        <v>29</v>
      </c>
      <c r="L183" s="28" t="s">
        <v>30</v>
      </c>
      <c r="M183" s="28" t="s">
        <v>412</v>
      </c>
      <c r="N183" s="28" t="s">
        <v>29</v>
      </c>
      <c r="O183" s="28" t="s">
        <v>30</v>
      </c>
      <c r="P183" s="28"/>
      <c r="Q183" s="28" t="s">
        <v>1178</v>
      </c>
      <c r="R183" s="28" t="s">
        <v>1179</v>
      </c>
      <c r="S183" s="36" t="s">
        <v>1180</v>
      </c>
      <c r="T183" s="37"/>
      <c r="U183" s="28" t="s">
        <v>34</v>
      </c>
      <c r="V183" s="57"/>
      <c r="W183" s="67"/>
      <c r="X183" s="67"/>
      <c r="Y183" s="68">
        <v>4</v>
      </c>
      <c r="Z183" s="62">
        <f t="shared" si="5"/>
        <v>9.5555555555555554</v>
      </c>
      <c r="AA183" s="24">
        <v>9</v>
      </c>
      <c r="AB183" s="24">
        <v>10</v>
      </c>
      <c r="AC183" s="24">
        <v>10</v>
      </c>
      <c r="AD183" s="21">
        <v>9</v>
      </c>
      <c r="AE183" s="21">
        <v>9</v>
      </c>
      <c r="AF183" s="21">
        <v>10</v>
      </c>
      <c r="AG183" s="22">
        <v>9</v>
      </c>
      <c r="AH183" s="22">
        <v>10</v>
      </c>
      <c r="AI183" s="22">
        <v>10</v>
      </c>
      <c r="AJ183" s="24"/>
      <c r="AK183" s="25"/>
      <c r="AM183" s="56">
        <f t="shared" si="6"/>
        <v>2013</v>
      </c>
    </row>
    <row r="184" spans="1:39" ht="24.9" customHeight="1" x14ac:dyDescent="0.2">
      <c r="A184" s="8">
        <f>IF(B184="","",_xlfn.AGGREGATE(3,3,$B$7:B184))</f>
        <v>178</v>
      </c>
      <c r="B184" s="34" t="s">
        <v>714</v>
      </c>
      <c r="C184" s="28" t="s">
        <v>1954</v>
      </c>
      <c r="D184" s="28" t="s">
        <v>1411</v>
      </c>
      <c r="E184" s="28" t="s">
        <v>1520</v>
      </c>
      <c r="F184" s="35" t="s">
        <v>716</v>
      </c>
      <c r="G184" s="28" t="s">
        <v>38</v>
      </c>
      <c r="H184" s="28" t="s">
        <v>28</v>
      </c>
      <c r="I184" s="28" t="s">
        <v>1559</v>
      </c>
      <c r="J184" s="28" t="s">
        <v>1745</v>
      </c>
      <c r="K184" s="28" t="s">
        <v>29</v>
      </c>
      <c r="L184" s="28" t="s">
        <v>30</v>
      </c>
      <c r="M184" s="28" t="s">
        <v>1745</v>
      </c>
      <c r="N184" s="28" t="s">
        <v>29</v>
      </c>
      <c r="O184" s="28" t="s">
        <v>30</v>
      </c>
      <c r="P184" s="28"/>
      <c r="Q184" s="28" t="s">
        <v>717</v>
      </c>
      <c r="R184" s="28" t="s">
        <v>172</v>
      </c>
      <c r="S184" s="36" t="s">
        <v>718</v>
      </c>
      <c r="T184" s="37"/>
      <c r="U184" s="28" t="s">
        <v>68</v>
      </c>
      <c r="V184" s="57"/>
      <c r="W184" s="67"/>
      <c r="X184" s="67"/>
      <c r="Y184" s="68">
        <v>5</v>
      </c>
      <c r="Z184" s="62">
        <f t="shared" si="5"/>
        <v>9.2222222222222214</v>
      </c>
      <c r="AA184" s="24">
        <v>10</v>
      </c>
      <c r="AB184" s="24">
        <v>9</v>
      </c>
      <c r="AC184" s="24">
        <v>10</v>
      </c>
      <c r="AD184" s="21">
        <v>9</v>
      </c>
      <c r="AE184" s="21">
        <v>9</v>
      </c>
      <c r="AF184" s="21">
        <v>9</v>
      </c>
      <c r="AG184" s="22">
        <v>9</v>
      </c>
      <c r="AH184" s="22">
        <v>9</v>
      </c>
      <c r="AI184" s="22">
        <v>9</v>
      </c>
      <c r="AJ184" s="24" t="s">
        <v>1236</v>
      </c>
      <c r="AK184" s="25"/>
      <c r="AM184" s="56">
        <f t="shared" si="6"/>
        <v>2013</v>
      </c>
    </row>
    <row r="185" spans="1:39" ht="24.9" customHeight="1" x14ac:dyDescent="0.2">
      <c r="A185" s="8">
        <f>IF(B185="","",_xlfn.AGGREGATE(3,3,$B$7:B185))</f>
        <v>179</v>
      </c>
      <c r="B185" s="34" t="s">
        <v>267</v>
      </c>
      <c r="C185" s="28" t="s">
        <v>1955</v>
      </c>
      <c r="D185" s="28" t="s">
        <v>1343</v>
      </c>
      <c r="E185" s="28" t="s">
        <v>1490</v>
      </c>
      <c r="F185" s="35" t="s">
        <v>269</v>
      </c>
      <c r="G185" s="28" t="s">
        <v>27</v>
      </c>
      <c r="H185" s="28" t="s">
        <v>28</v>
      </c>
      <c r="I185" s="28" t="s">
        <v>1559</v>
      </c>
      <c r="J185" s="28" t="s">
        <v>206</v>
      </c>
      <c r="K185" s="28" t="s">
        <v>29</v>
      </c>
      <c r="L185" s="28" t="s">
        <v>30</v>
      </c>
      <c r="M185" s="28" t="s">
        <v>206</v>
      </c>
      <c r="N185" s="28" t="s">
        <v>29</v>
      </c>
      <c r="O185" s="28" t="s">
        <v>30</v>
      </c>
      <c r="P185" s="28"/>
      <c r="Q185" s="28" t="s">
        <v>270</v>
      </c>
      <c r="R185" s="28" t="s">
        <v>271</v>
      </c>
      <c r="S185" s="36" t="s">
        <v>272</v>
      </c>
      <c r="T185" s="37"/>
      <c r="U185" s="28" t="s">
        <v>55</v>
      </c>
      <c r="V185" s="57"/>
      <c r="W185" s="67"/>
      <c r="X185" s="67"/>
      <c r="Y185" s="68">
        <v>3</v>
      </c>
      <c r="Z185" s="62">
        <f t="shared" si="5"/>
        <v>9.6666666666666661</v>
      </c>
      <c r="AA185" s="24">
        <v>9</v>
      </c>
      <c r="AB185" s="24">
        <v>10</v>
      </c>
      <c r="AC185" s="24">
        <v>9</v>
      </c>
      <c r="AD185" s="21">
        <v>10</v>
      </c>
      <c r="AE185" s="21">
        <v>10</v>
      </c>
      <c r="AF185" s="21">
        <v>9</v>
      </c>
      <c r="AG185" s="22">
        <v>10</v>
      </c>
      <c r="AH185" s="22">
        <v>10</v>
      </c>
      <c r="AI185" s="22">
        <v>10</v>
      </c>
      <c r="AJ185" s="24" t="s">
        <v>1236</v>
      </c>
      <c r="AK185" s="25" t="s">
        <v>1631</v>
      </c>
      <c r="AM185" s="56">
        <f t="shared" si="6"/>
        <v>2013</v>
      </c>
    </row>
    <row r="186" spans="1:39" ht="24.9" customHeight="1" x14ac:dyDescent="0.2">
      <c r="A186" s="8">
        <f>IF(B186="","",_xlfn.AGGREGATE(3,3,$B$7:B186))</f>
        <v>180</v>
      </c>
      <c r="B186" s="34" t="s">
        <v>355</v>
      </c>
      <c r="C186" s="28" t="s">
        <v>1955</v>
      </c>
      <c r="D186" s="28" t="s">
        <v>1343</v>
      </c>
      <c r="E186" s="28" t="s">
        <v>1490</v>
      </c>
      <c r="F186" s="35" t="s">
        <v>356</v>
      </c>
      <c r="G186" s="28" t="s">
        <v>27</v>
      </c>
      <c r="H186" s="28" t="s">
        <v>28</v>
      </c>
      <c r="I186" s="28" t="s">
        <v>72</v>
      </c>
      <c r="J186" s="28" t="s">
        <v>357</v>
      </c>
      <c r="K186" s="28" t="s">
        <v>29</v>
      </c>
      <c r="L186" s="28" t="s">
        <v>30</v>
      </c>
      <c r="M186" s="28" t="s">
        <v>357</v>
      </c>
      <c r="N186" s="28" t="s">
        <v>29</v>
      </c>
      <c r="O186" s="28" t="s">
        <v>30</v>
      </c>
      <c r="P186" s="28"/>
      <c r="Q186" s="28" t="s">
        <v>358</v>
      </c>
      <c r="R186" s="28" t="s">
        <v>359</v>
      </c>
      <c r="S186" s="36" t="s">
        <v>360</v>
      </c>
      <c r="T186" s="37"/>
      <c r="U186" s="28" t="s">
        <v>34</v>
      </c>
      <c r="V186" s="57"/>
      <c r="W186" s="67"/>
      <c r="X186" s="67"/>
      <c r="Y186" s="68">
        <v>5</v>
      </c>
      <c r="Z186" s="62">
        <f t="shared" si="5"/>
        <v>8.6666666666666661</v>
      </c>
      <c r="AA186" s="24">
        <v>8</v>
      </c>
      <c r="AB186" s="24">
        <v>9</v>
      </c>
      <c r="AC186" s="24">
        <v>6</v>
      </c>
      <c r="AD186" s="21">
        <v>9</v>
      </c>
      <c r="AE186" s="21">
        <v>10</v>
      </c>
      <c r="AF186" s="21">
        <v>9</v>
      </c>
      <c r="AG186" s="22">
        <v>9</v>
      </c>
      <c r="AH186" s="22">
        <v>9</v>
      </c>
      <c r="AI186" s="22">
        <v>9</v>
      </c>
      <c r="AJ186" s="24"/>
      <c r="AK186" s="25"/>
      <c r="AM186" s="56">
        <f t="shared" si="6"/>
        <v>2013</v>
      </c>
    </row>
    <row r="187" spans="1:39" ht="24.9" customHeight="1" x14ac:dyDescent="0.2">
      <c r="A187" s="8">
        <f>IF(B187="","",_xlfn.AGGREGATE(3,3,$B$7:B187))</f>
        <v>181</v>
      </c>
      <c r="B187" s="34" t="s">
        <v>651</v>
      </c>
      <c r="C187" s="28" t="s">
        <v>1956</v>
      </c>
      <c r="D187" s="28" t="s">
        <v>1385</v>
      </c>
      <c r="E187" s="28" t="s">
        <v>1494</v>
      </c>
      <c r="F187" s="35" t="s">
        <v>653</v>
      </c>
      <c r="G187" s="28" t="s">
        <v>27</v>
      </c>
      <c r="H187" s="28" t="s">
        <v>28</v>
      </c>
      <c r="I187" s="28" t="s">
        <v>1550</v>
      </c>
      <c r="J187" s="28" t="s">
        <v>375</v>
      </c>
      <c r="K187" s="28" t="s">
        <v>29</v>
      </c>
      <c r="L187" s="28" t="s">
        <v>30</v>
      </c>
      <c r="M187" s="28" t="s">
        <v>375</v>
      </c>
      <c r="N187" s="28" t="s">
        <v>29</v>
      </c>
      <c r="O187" s="28" t="s">
        <v>30</v>
      </c>
      <c r="P187" s="28"/>
      <c r="Q187" s="28" t="s">
        <v>654</v>
      </c>
      <c r="R187" s="28" t="s">
        <v>1746</v>
      </c>
      <c r="S187" s="36" t="s">
        <v>655</v>
      </c>
      <c r="T187" s="37"/>
      <c r="U187" s="28" t="s">
        <v>55</v>
      </c>
      <c r="V187" s="57"/>
      <c r="W187" s="67"/>
      <c r="X187" s="67"/>
      <c r="Y187" s="68">
        <v>4</v>
      </c>
      <c r="Z187" s="62">
        <f t="shared" si="5"/>
        <v>9.7777777777777786</v>
      </c>
      <c r="AA187" s="24">
        <v>10</v>
      </c>
      <c r="AB187" s="24">
        <v>10</v>
      </c>
      <c r="AC187" s="24">
        <v>10</v>
      </c>
      <c r="AD187" s="21">
        <v>10</v>
      </c>
      <c r="AE187" s="21">
        <v>9</v>
      </c>
      <c r="AF187" s="21">
        <v>10</v>
      </c>
      <c r="AG187" s="22">
        <v>10</v>
      </c>
      <c r="AH187" s="22">
        <v>10</v>
      </c>
      <c r="AI187" s="22">
        <v>9</v>
      </c>
      <c r="AJ187" s="24"/>
      <c r="AK187" s="25"/>
      <c r="AM187" s="56">
        <f t="shared" si="6"/>
        <v>2013</v>
      </c>
    </row>
    <row r="188" spans="1:39" ht="24.9" customHeight="1" x14ac:dyDescent="0.2">
      <c r="A188" s="8">
        <f>IF(B188="","",_xlfn.AGGREGATE(3,3,$B$7:B188))</f>
        <v>182</v>
      </c>
      <c r="B188" s="34" t="s">
        <v>313</v>
      </c>
      <c r="C188" s="28" t="s">
        <v>1957</v>
      </c>
      <c r="D188" s="28" t="s">
        <v>1351</v>
      </c>
      <c r="E188" s="28" t="s">
        <v>1494</v>
      </c>
      <c r="F188" s="35" t="s">
        <v>315</v>
      </c>
      <c r="G188" s="28" t="s">
        <v>27</v>
      </c>
      <c r="H188" s="28" t="s">
        <v>28</v>
      </c>
      <c r="I188" s="28" t="s">
        <v>1557</v>
      </c>
      <c r="J188" s="28" t="s">
        <v>1705</v>
      </c>
      <c r="K188" s="28" t="s">
        <v>192</v>
      </c>
      <c r="L188" s="28" t="s">
        <v>30</v>
      </c>
      <c r="M188" s="28" t="s">
        <v>1705</v>
      </c>
      <c r="N188" s="28" t="s">
        <v>192</v>
      </c>
      <c r="O188" s="28" t="s">
        <v>30</v>
      </c>
      <c r="P188" s="28"/>
      <c r="Q188" s="28" t="s">
        <v>316</v>
      </c>
      <c r="R188" s="28" t="s">
        <v>317</v>
      </c>
      <c r="S188" s="36" t="s">
        <v>318</v>
      </c>
      <c r="T188" s="37"/>
      <c r="U188" s="28" t="s">
        <v>55</v>
      </c>
      <c r="V188" s="57"/>
      <c r="W188" s="67"/>
      <c r="X188" s="67"/>
      <c r="Y188" s="68">
        <v>3</v>
      </c>
      <c r="Z188" s="62">
        <f t="shared" si="5"/>
        <v>9.6666666666666661</v>
      </c>
      <c r="AA188" s="24">
        <v>10</v>
      </c>
      <c r="AB188" s="24">
        <v>10</v>
      </c>
      <c r="AC188" s="24">
        <v>9</v>
      </c>
      <c r="AD188" s="21">
        <v>10</v>
      </c>
      <c r="AE188" s="21">
        <v>9</v>
      </c>
      <c r="AF188" s="21">
        <v>10</v>
      </c>
      <c r="AG188" s="22">
        <v>9</v>
      </c>
      <c r="AH188" s="22">
        <v>10</v>
      </c>
      <c r="AI188" s="22">
        <v>10</v>
      </c>
      <c r="AJ188" s="24" t="s">
        <v>1236</v>
      </c>
      <c r="AK188" s="25" t="s">
        <v>1747</v>
      </c>
      <c r="AM188" s="56">
        <f t="shared" si="6"/>
        <v>2013</v>
      </c>
    </row>
    <row r="189" spans="1:39" ht="24.9" customHeight="1" x14ac:dyDescent="0.2">
      <c r="A189" s="8">
        <f>IF(B189="","",_xlfn.AGGREGATE(3,3,$B$7:B189))</f>
        <v>183</v>
      </c>
      <c r="B189" s="34" t="s">
        <v>1167</v>
      </c>
      <c r="C189" s="28" t="s">
        <v>1958</v>
      </c>
      <c r="D189" s="28" t="s">
        <v>1749</v>
      </c>
      <c r="E189" s="28" t="s">
        <v>1494</v>
      </c>
      <c r="F189" s="35" t="s">
        <v>1168</v>
      </c>
      <c r="G189" s="28" t="s">
        <v>27</v>
      </c>
      <c r="H189" s="28" t="s">
        <v>28</v>
      </c>
      <c r="I189" s="28" t="s">
        <v>1557</v>
      </c>
      <c r="J189" s="28" t="s">
        <v>529</v>
      </c>
      <c r="K189" s="28" t="s">
        <v>29</v>
      </c>
      <c r="L189" s="28" t="s">
        <v>30</v>
      </c>
      <c r="M189" s="28" t="s">
        <v>529</v>
      </c>
      <c r="N189" s="28" t="s">
        <v>29</v>
      </c>
      <c r="O189" s="28" t="s">
        <v>30</v>
      </c>
      <c r="P189" s="28"/>
      <c r="Q189" s="28" t="s">
        <v>1750</v>
      </c>
      <c r="R189" s="28" t="s">
        <v>1169</v>
      </c>
      <c r="S189" s="36" t="s">
        <v>1170</v>
      </c>
      <c r="T189" s="37"/>
      <c r="U189" s="28" t="s">
        <v>34</v>
      </c>
      <c r="V189" s="57"/>
      <c r="W189" s="67"/>
      <c r="X189" s="67"/>
      <c r="Y189" s="68">
        <v>2</v>
      </c>
      <c r="Z189" s="62">
        <f t="shared" si="5"/>
        <v>7.7777777777777777</v>
      </c>
      <c r="AA189" s="24">
        <v>9</v>
      </c>
      <c r="AB189" s="24">
        <v>6</v>
      </c>
      <c r="AC189" s="24">
        <v>8</v>
      </c>
      <c r="AD189" s="21">
        <v>8</v>
      </c>
      <c r="AE189" s="21">
        <v>7</v>
      </c>
      <c r="AF189" s="21">
        <v>6</v>
      </c>
      <c r="AG189" s="22">
        <v>9</v>
      </c>
      <c r="AH189" s="22">
        <v>9</v>
      </c>
      <c r="AI189" s="22">
        <v>8</v>
      </c>
      <c r="AJ189" s="24"/>
      <c r="AK189" s="25"/>
      <c r="AM189" s="56">
        <f t="shared" si="6"/>
        <v>2013</v>
      </c>
    </row>
    <row r="190" spans="1:39" ht="24.9" customHeight="1" x14ac:dyDescent="0.2">
      <c r="A190" s="8">
        <f>IF(B190="","",_xlfn.AGGREGATE(3,3,$B$7:B190))</f>
        <v>184</v>
      </c>
      <c r="B190" s="34" t="s">
        <v>416</v>
      </c>
      <c r="C190" s="28" t="s">
        <v>1959</v>
      </c>
      <c r="D190" s="28" t="s">
        <v>1367</v>
      </c>
      <c r="E190" s="28" t="s">
        <v>1504</v>
      </c>
      <c r="F190" s="35" t="s">
        <v>418</v>
      </c>
      <c r="G190" s="28" t="s">
        <v>38</v>
      </c>
      <c r="H190" s="28" t="s">
        <v>28</v>
      </c>
      <c r="I190" s="28" t="s">
        <v>1550</v>
      </c>
      <c r="J190" s="28" t="s">
        <v>364</v>
      </c>
      <c r="K190" s="28" t="s">
        <v>29</v>
      </c>
      <c r="L190" s="28" t="s">
        <v>30</v>
      </c>
      <c r="M190" s="28" t="s">
        <v>364</v>
      </c>
      <c r="N190" s="28" t="s">
        <v>29</v>
      </c>
      <c r="O190" s="28" t="s">
        <v>30</v>
      </c>
      <c r="P190" s="28"/>
      <c r="Q190" s="28" t="s">
        <v>419</v>
      </c>
      <c r="R190" s="28" t="s">
        <v>420</v>
      </c>
      <c r="S190" s="36" t="s">
        <v>421</v>
      </c>
      <c r="T190" s="37"/>
      <c r="U190" s="28" t="s">
        <v>55</v>
      </c>
      <c r="V190" s="57"/>
      <c r="W190" s="67"/>
      <c r="X190" s="67"/>
      <c r="Y190" s="68">
        <v>4</v>
      </c>
      <c r="Z190" s="62">
        <f t="shared" si="5"/>
        <v>8.8888888888888893</v>
      </c>
      <c r="AA190" s="24">
        <v>8</v>
      </c>
      <c r="AB190" s="24">
        <v>10</v>
      </c>
      <c r="AC190" s="24">
        <v>9</v>
      </c>
      <c r="AD190" s="21">
        <v>9</v>
      </c>
      <c r="AE190" s="21">
        <v>7</v>
      </c>
      <c r="AF190" s="21">
        <v>9</v>
      </c>
      <c r="AG190" s="22">
        <v>9</v>
      </c>
      <c r="AH190" s="22">
        <v>10</v>
      </c>
      <c r="AI190" s="22">
        <v>9</v>
      </c>
      <c r="AJ190" s="24"/>
      <c r="AK190" s="25"/>
      <c r="AM190" s="56">
        <f t="shared" si="6"/>
        <v>2013</v>
      </c>
    </row>
    <row r="191" spans="1:39" ht="24.9" customHeight="1" x14ac:dyDescent="0.2">
      <c r="A191" s="8">
        <f>IF(B191="","",_xlfn.AGGREGATE(3,3,$B$7:B191))</f>
        <v>185</v>
      </c>
      <c r="B191" s="34" t="s">
        <v>229</v>
      </c>
      <c r="C191" s="28" t="s">
        <v>1960</v>
      </c>
      <c r="D191" s="28" t="s">
        <v>1337</v>
      </c>
      <c r="E191" s="28" t="s">
        <v>1487</v>
      </c>
      <c r="F191" s="35" t="s">
        <v>231</v>
      </c>
      <c r="G191" s="28" t="s">
        <v>27</v>
      </c>
      <c r="H191" s="28" t="s">
        <v>28</v>
      </c>
      <c r="I191" s="28" t="s">
        <v>1550</v>
      </c>
      <c r="J191" s="28" t="s">
        <v>232</v>
      </c>
      <c r="K191" s="28" t="s">
        <v>29</v>
      </c>
      <c r="L191" s="28" t="s">
        <v>30</v>
      </c>
      <c r="M191" s="28" t="s">
        <v>232</v>
      </c>
      <c r="N191" s="28" t="s">
        <v>29</v>
      </c>
      <c r="O191" s="28" t="s">
        <v>30</v>
      </c>
      <c r="P191" s="28"/>
      <c r="Q191" s="28" t="s">
        <v>233</v>
      </c>
      <c r="R191" s="28" t="s">
        <v>234</v>
      </c>
      <c r="S191" s="36" t="s">
        <v>235</v>
      </c>
      <c r="T191" s="37"/>
      <c r="U191" s="28" t="s">
        <v>34</v>
      </c>
      <c r="V191" s="57"/>
      <c r="W191" s="67"/>
      <c r="X191" s="67"/>
      <c r="Y191" s="68">
        <v>5</v>
      </c>
      <c r="Z191" s="62">
        <f t="shared" si="5"/>
        <v>8.7777777777777786</v>
      </c>
      <c r="AA191" s="60">
        <v>9</v>
      </c>
      <c r="AB191" s="8">
        <v>9</v>
      </c>
      <c r="AC191" s="8">
        <v>7</v>
      </c>
      <c r="AD191" s="3">
        <v>9</v>
      </c>
      <c r="AE191" s="3">
        <v>9</v>
      </c>
      <c r="AF191" s="3">
        <v>8</v>
      </c>
      <c r="AG191" s="4">
        <v>9</v>
      </c>
      <c r="AH191" s="4">
        <v>10</v>
      </c>
      <c r="AI191" s="4">
        <v>9</v>
      </c>
      <c r="AJ191" s="8"/>
      <c r="AK191" s="25"/>
      <c r="AM191" s="56">
        <f t="shared" si="6"/>
        <v>2013</v>
      </c>
    </row>
    <row r="192" spans="1:39" ht="24.9" customHeight="1" x14ac:dyDescent="0.2">
      <c r="A192" s="8">
        <f>IF(B192="","",_xlfn.AGGREGATE(3,3,$B$7:B192))</f>
        <v>186</v>
      </c>
      <c r="B192" s="34" t="s">
        <v>422</v>
      </c>
      <c r="C192" s="28" t="s">
        <v>1961</v>
      </c>
      <c r="D192" s="28" t="s">
        <v>1297</v>
      </c>
      <c r="E192" s="28" t="s">
        <v>1487</v>
      </c>
      <c r="F192" s="35" t="s">
        <v>424</v>
      </c>
      <c r="G192" s="28" t="s">
        <v>27</v>
      </c>
      <c r="H192" s="28" t="s">
        <v>28</v>
      </c>
      <c r="I192" s="28" t="s">
        <v>1557</v>
      </c>
      <c r="J192" s="28" t="s">
        <v>425</v>
      </c>
      <c r="K192" s="28" t="s">
        <v>29</v>
      </c>
      <c r="L192" s="28" t="s">
        <v>30</v>
      </c>
      <c r="M192" s="28" t="s">
        <v>425</v>
      </c>
      <c r="N192" s="28" t="s">
        <v>29</v>
      </c>
      <c r="O192" s="28" t="s">
        <v>30</v>
      </c>
      <c r="P192" s="28"/>
      <c r="Q192" s="28" t="s">
        <v>426</v>
      </c>
      <c r="R192" s="28" t="s">
        <v>247</v>
      </c>
      <c r="S192" s="36" t="s">
        <v>427</v>
      </c>
      <c r="T192" s="37"/>
      <c r="U192" s="28" t="s">
        <v>34</v>
      </c>
      <c r="V192" s="57"/>
      <c r="W192" s="67"/>
      <c r="X192" s="67"/>
      <c r="Y192" s="68">
        <v>5</v>
      </c>
      <c r="Z192" s="62">
        <f t="shared" si="5"/>
        <v>9.3333333333333339</v>
      </c>
      <c r="AA192" s="60">
        <v>9</v>
      </c>
      <c r="AB192" s="8">
        <v>10</v>
      </c>
      <c r="AC192" s="8">
        <v>9</v>
      </c>
      <c r="AD192" s="3">
        <v>9</v>
      </c>
      <c r="AE192" s="3">
        <v>9</v>
      </c>
      <c r="AF192" s="3">
        <v>10</v>
      </c>
      <c r="AG192" s="4">
        <v>9</v>
      </c>
      <c r="AH192" s="4">
        <v>10</v>
      </c>
      <c r="AI192" s="4">
        <v>9</v>
      </c>
      <c r="AJ192" s="8"/>
      <c r="AK192" s="25"/>
      <c r="AM192" s="56">
        <f t="shared" si="6"/>
        <v>2013</v>
      </c>
    </row>
    <row r="193" spans="1:39" ht="24.9" customHeight="1" x14ac:dyDescent="0.2">
      <c r="A193" s="8">
        <f>IF(B193="","",_xlfn.AGGREGATE(3,3,$B$7:B193))</f>
        <v>187</v>
      </c>
      <c r="B193" s="34" t="s">
        <v>435</v>
      </c>
      <c r="C193" s="28" t="s">
        <v>1962</v>
      </c>
      <c r="D193" s="28" t="s">
        <v>1341</v>
      </c>
      <c r="E193" s="28" t="s">
        <v>1505</v>
      </c>
      <c r="F193" s="35" t="s">
        <v>437</v>
      </c>
      <c r="G193" s="28" t="s">
        <v>38</v>
      </c>
      <c r="H193" s="28" t="s">
        <v>28</v>
      </c>
      <c r="I193" s="28" t="s">
        <v>1550</v>
      </c>
      <c r="J193" s="28" t="s">
        <v>375</v>
      </c>
      <c r="K193" s="28" t="s">
        <v>29</v>
      </c>
      <c r="L193" s="28" t="s">
        <v>30</v>
      </c>
      <c r="M193" s="28" t="s">
        <v>375</v>
      </c>
      <c r="N193" s="28" t="s">
        <v>29</v>
      </c>
      <c r="O193" s="28" t="s">
        <v>30</v>
      </c>
      <c r="P193" s="28"/>
      <c r="Q193" s="28" t="s">
        <v>438</v>
      </c>
      <c r="R193" s="28" t="s">
        <v>439</v>
      </c>
      <c r="S193" s="36" t="s">
        <v>440</v>
      </c>
      <c r="T193" s="37"/>
      <c r="U193" s="28" t="s">
        <v>55</v>
      </c>
      <c r="V193" s="57"/>
      <c r="W193" s="67"/>
      <c r="X193" s="67"/>
      <c r="Y193" s="68">
        <v>1</v>
      </c>
      <c r="Z193" s="62">
        <f t="shared" si="5"/>
        <v>8.4444444444444446</v>
      </c>
      <c r="AA193" s="60">
        <v>10</v>
      </c>
      <c r="AB193" s="8">
        <v>10</v>
      </c>
      <c r="AC193" s="8">
        <v>7</v>
      </c>
      <c r="AD193" s="3">
        <v>9</v>
      </c>
      <c r="AE193" s="3">
        <v>9</v>
      </c>
      <c r="AF193" s="3">
        <v>6</v>
      </c>
      <c r="AG193" s="4">
        <v>8</v>
      </c>
      <c r="AH193" s="4">
        <v>10</v>
      </c>
      <c r="AI193" s="4">
        <v>7</v>
      </c>
      <c r="AJ193" s="8"/>
      <c r="AK193" s="25"/>
      <c r="AM193" s="56">
        <f t="shared" si="6"/>
        <v>2013</v>
      </c>
    </row>
    <row r="194" spans="1:39" ht="24.9" customHeight="1" x14ac:dyDescent="0.2">
      <c r="A194" s="8">
        <f>IF(B194="","",_xlfn.AGGREGATE(3,3,$B$7:B194))</f>
        <v>188</v>
      </c>
      <c r="B194" s="34" t="s">
        <v>128</v>
      </c>
      <c r="C194" s="28" t="s">
        <v>1963</v>
      </c>
      <c r="D194" s="28" t="s">
        <v>1306</v>
      </c>
      <c r="E194" s="28" t="s">
        <v>1321</v>
      </c>
      <c r="F194" s="39">
        <v>41512</v>
      </c>
      <c r="G194" s="28" t="s">
        <v>27</v>
      </c>
      <c r="H194" s="28" t="s">
        <v>28</v>
      </c>
      <c r="I194" s="28" t="s">
        <v>130</v>
      </c>
      <c r="J194" s="28" t="s">
        <v>850</v>
      </c>
      <c r="K194" s="28" t="s">
        <v>29</v>
      </c>
      <c r="L194" s="28" t="s">
        <v>30</v>
      </c>
      <c r="M194" s="28" t="s">
        <v>850</v>
      </c>
      <c r="N194" s="28" t="s">
        <v>29</v>
      </c>
      <c r="O194" s="28" t="s">
        <v>30</v>
      </c>
      <c r="P194" s="28"/>
      <c r="Q194" s="28" t="s">
        <v>131</v>
      </c>
      <c r="R194" s="28" t="s">
        <v>132</v>
      </c>
      <c r="S194" s="36" t="s">
        <v>133</v>
      </c>
      <c r="T194" s="37"/>
      <c r="U194" s="28" t="s">
        <v>55</v>
      </c>
      <c r="V194" s="57"/>
      <c r="W194" s="67"/>
      <c r="X194" s="67"/>
      <c r="Y194" s="68">
        <v>3</v>
      </c>
      <c r="Z194" s="62">
        <f t="shared" si="5"/>
        <v>9.7777777777777786</v>
      </c>
      <c r="AA194" s="60">
        <v>10</v>
      </c>
      <c r="AB194" s="8">
        <v>10</v>
      </c>
      <c r="AC194" s="8">
        <v>9</v>
      </c>
      <c r="AD194" s="3">
        <v>10</v>
      </c>
      <c r="AE194" s="3">
        <v>9</v>
      </c>
      <c r="AF194" s="3">
        <v>10</v>
      </c>
      <c r="AG194" s="4">
        <v>10</v>
      </c>
      <c r="AH194" s="4">
        <v>10</v>
      </c>
      <c r="AI194" s="4">
        <v>10</v>
      </c>
      <c r="AJ194" s="8" t="s">
        <v>1236</v>
      </c>
      <c r="AK194" s="25" t="s">
        <v>1751</v>
      </c>
      <c r="AM194" s="56">
        <f t="shared" si="6"/>
        <v>2013</v>
      </c>
    </row>
    <row r="195" spans="1:39" ht="24.9" customHeight="1" x14ac:dyDescent="0.2">
      <c r="A195" s="8">
        <f>IF(B195="","",_xlfn.AGGREGATE(3,3,$B$7:B195))</f>
        <v>189</v>
      </c>
      <c r="B195" s="34" t="s">
        <v>1753</v>
      </c>
      <c r="C195" s="28" t="s">
        <v>1964</v>
      </c>
      <c r="D195" s="28" t="s">
        <v>1412</v>
      </c>
      <c r="E195" s="28" t="s">
        <v>1491</v>
      </c>
      <c r="F195" s="35" t="s">
        <v>721</v>
      </c>
      <c r="G195" s="28" t="s">
        <v>38</v>
      </c>
      <c r="H195" s="28" t="s">
        <v>28</v>
      </c>
      <c r="I195" s="28" t="s">
        <v>1645</v>
      </c>
      <c r="J195" s="28" t="s">
        <v>1752</v>
      </c>
      <c r="K195" s="28" t="s">
        <v>29</v>
      </c>
      <c r="L195" s="28" t="s">
        <v>30</v>
      </c>
      <c r="M195" s="28" t="s">
        <v>1752</v>
      </c>
      <c r="N195" s="28" t="s">
        <v>29</v>
      </c>
      <c r="O195" s="28" t="s">
        <v>30</v>
      </c>
      <c r="P195" s="28"/>
      <c r="Q195" s="28" t="s">
        <v>722</v>
      </c>
      <c r="R195" s="28" t="s">
        <v>723</v>
      </c>
      <c r="S195" s="36" t="s">
        <v>724</v>
      </c>
      <c r="T195" s="37"/>
      <c r="U195" s="28" t="s">
        <v>68</v>
      </c>
      <c r="V195" s="57"/>
      <c r="W195" s="67" t="s">
        <v>1727</v>
      </c>
      <c r="X195" s="67" t="s">
        <v>1754</v>
      </c>
      <c r="Y195" s="68">
        <v>3</v>
      </c>
      <c r="Z195" s="62">
        <f t="shared" si="5"/>
        <v>9.3333333333333339</v>
      </c>
      <c r="AA195" s="60">
        <v>9</v>
      </c>
      <c r="AB195" s="8">
        <v>9</v>
      </c>
      <c r="AC195" s="8">
        <v>9</v>
      </c>
      <c r="AD195" s="3">
        <v>9</v>
      </c>
      <c r="AE195" s="3">
        <v>10</v>
      </c>
      <c r="AF195" s="3">
        <v>10</v>
      </c>
      <c r="AG195" s="4">
        <v>10</v>
      </c>
      <c r="AH195" s="4">
        <v>9</v>
      </c>
      <c r="AI195" s="4">
        <v>9</v>
      </c>
      <c r="AJ195" s="8"/>
      <c r="AK195" s="25"/>
      <c r="AL195" s="54" t="s">
        <v>1754</v>
      </c>
      <c r="AM195" s="56">
        <f t="shared" si="6"/>
        <v>2013</v>
      </c>
    </row>
    <row r="196" spans="1:39" ht="24.9" customHeight="1" x14ac:dyDescent="0.2">
      <c r="A196" s="8">
        <f>IF(B196="","",_xlfn.AGGREGATE(3,3,$B$7:B196))</f>
        <v>190</v>
      </c>
      <c r="B196" s="34" t="s">
        <v>284</v>
      </c>
      <c r="C196" s="28" t="s">
        <v>1965</v>
      </c>
      <c r="D196" s="28" t="s">
        <v>1346</v>
      </c>
      <c r="E196" s="28" t="s">
        <v>1491</v>
      </c>
      <c r="F196" s="35" t="s">
        <v>286</v>
      </c>
      <c r="G196" s="28" t="s">
        <v>38</v>
      </c>
      <c r="H196" s="28" t="s">
        <v>28</v>
      </c>
      <c r="I196" s="28" t="s">
        <v>1559</v>
      </c>
      <c r="J196" s="28" t="s">
        <v>1576</v>
      </c>
      <c r="K196" s="28" t="s">
        <v>29</v>
      </c>
      <c r="L196" s="28" t="s">
        <v>30</v>
      </c>
      <c r="M196" s="28" t="s">
        <v>1576</v>
      </c>
      <c r="N196" s="28" t="s">
        <v>29</v>
      </c>
      <c r="O196" s="28" t="s">
        <v>30</v>
      </c>
      <c r="P196" s="28"/>
      <c r="Q196" s="28" t="s">
        <v>287</v>
      </c>
      <c r="R196" s="28" t="s">
        <v>288</v>
      </c>
      <c r="S196" s="36" t="s">
        <v>289</v>
      </c>
      <c r="T196" s="37"/>
      <c r="U196" s="28" t="s">
        <v>55</v>
      </c>
      <c r="V196" s="57"/>
      <c r="W196" s="67" t="s">
        <v>1755</v>
      </c>
      <c r="X196" s="67"/>
      <c r="Y196" s="68">
        <v>2</v>
      </c>
      <c r="Z196" s="62">
        <f t="shared" si="5"/>
        <v>7.2222222222222223</v>
      </c>
      <c r="AA196" s="60">
        <v>6</v>
      </c>
      <c r="AB196" s="8">
        <v>7</v>
      </c>
      <c r="AC196" s="8">
        <v>5</v>
      </c>
      <c r="AD196" s="3">
        <v>9</v>
      </c>
      <c r="AE196" s="3">
        <v>8</v>
      </c>
      <c r="AF196" s="3">
        <v>6</v>
      </c>
      <c r="AG196" s="4">
        <v>8</v>
      </c>
      <c r="AH196" s="4">
        <v>9</v>
      </c>
      <c r="AI196" s="4">
        <v>7</v>
      </c>
      <c r="AJ196" s="8"/>
      <c r="AK196" s="25"/>
      <c r="AM196" s="56">
        <f t="shared" si="6"/>
        <v>2013</v>
      </c>
    </row>
    <row r="197" spans="1:39" ht="24.9" customHeight="1" x14ac:dyDescent="0.2">
      <c r="A197" s="8">
        <f>IF(B197="","",_xlfn.AGGREGATE(3,3,$B$7:B197))</f>
        <v>191</v>
      </c>
      <c r="B197" s="34" t="s">
        <v>926</v>
      </c>
      <c r="C197" s="28" t="s">
        <v>1966</v>
      </c>
      <c r="D197" s="28" t="s">
        <v>1440</v>
      </c>
      <c r="E197" s="28" t="s">
        <v>1534</v>
      </c>
      <c r="F197" s="35" t="s">
        <v>923</v>
      </c>
      <c r="G197" s="28" t="s">
        <v>27</v>
      </c>
      <c r="H197" s="28" t="s">
        <v>28</v>
      </c>
      <c r="I197" s="28" t="s">
        <v>1550</v>
      </c>
      <c r="J197" s="28" t="s">
        <v>357</v>
      </c>
      <c r="K197" s="28" t="s">
        <v>29</v>
      </c>
      <c r="L197" s="28" t="s">
        <v>30</v>
      </c>
      <c r="M197" s="28" t="s">
        <v>357</v>
      </c>
      <c r="N197" s="28" t="s">
        <v>29</v>
      </c>
      <c r="O197" s="28" t="s">
        <v>30</v>
      </c>
      <c r="P197" s="28"/>
      <c r="Q197" s="28" t="s">
        <v>358</v>
      </c>
      <c r="R197" s="28" t="s">
        <v>924</v>
      </c>
      <c r="S197" s="36" t="s">
        <v>925</v>
      </c>
      <c r="T197" s="37"/>
      <c r="U197" s="28" t="s">
        <v>772</v>
      </c>
      <c r="V197" s="57"/>
      <c r="W197" s="67"/>
      <c r="X197" s="67"/>
      <c r="Y197" s="68">
        <v>5</v>
      </c>
      <c r="Z197" s="62">
        <f t="shared" si="5"/>
        <v>9.1111111111111107</v>
      </c>
      <c r="AA197" s="60">
        <v>10</v>
      </c>
      <c r="AB197" s="8">
        <v>10</v>
      </c>
      <c r="AC197" s="8">
        <v>9</v>
      </c>
      <c r="AD197" s="3">
        <v>9</v>
      </c>
      <c r="AE197" s="3">
        <v>9</v>
      </c>
      <c r="AF197" s="3">
        <v>8</v>
      </c>
      <c r="AG197" s="4">
        <v>10</v>
      </c>
      <c r="AH197" s="4">
        <v>10</v>
      </c>
      <c r="AI197" s="4">
        <v>7</v>
      </c>
      <c r="AJ197" s="8"/>
      <c r="AK197" s="25"/>
      <c r="AM197" s="56">
        <f t="shared" si="6"/>
        <v>2013</v>
      </c>
    </row>
    <row r="198" spans="1:39" ht="24.9" customHeight="1" x14ac:dyDescent="0.2">
      <c r="A198" s="8">
        <f>IF(B198="","",_xlfn.AGGREGATE(3,3,$B$7:B198))</f>
        <v>192</v>
      </c>
      <c r="B198" s="34" t="s">
        <v>527</v>
      </c>
      <c r="C198" s="28" t="s">
        <v>1967</v>
      </c>
      <c r="D198" s="28" t="s">
        <v>1382</v>
      </c>
      <c r="E198" s="28" t="s">
        <v>1513</v>
      </c>
      <c r="F198" s="35" t="s">
        <v>459</v>
      </c>
      <c r="G198" s="28" t="s">
        <v>27</v>
      </c>
      <c r="H198" s="28" t="s">
        <v>28</v>
      </c>
      <c r="I198" s="28" t="s">
        <v>1559</v>
      </c>
      <c r="J198" s="28" t="s">
        <v>529</v>
      </c>
      <c r="K198" s="28" t="s">
        <v>29</v>
      </c>
      <c r="L198" s="28" t="s">
        <v>30</v>
      </c>
      <c r="M198" s="28" t="s">
        <v>529</v>
      </c>
      <c r="N198" s="28" t="s">
        <v>29</v>
      </c>
      <c r="O198" s="28" t="s">
        <v>30</v>
      </c>
      <c r="P198" s="28"/>
      <c r="Q198" s="28" t="s">
        <v>530</v>
      </c>
      <c r="R198" s="28" t="s">
        <v>531</v>
      </c>
      <c r="S198" s="36" t="s">
        <v>532</v>
      </c>
      <c r="T198" s="37"/>
      <c r="U198" s="28" t="s">
        <v>34</v>
      </c>
      <c r="V198" s="57"/>
      <c r="W198" s="67"/>
      <c r="X198" s="67"/>
      <c r="Y198" s="68">
        <v>5</v>
      </c>
      <c r="Z198" s="62">
        <f t="shared" si="5"/>
        <v>9.2222222222222214</v>
      </c>
      <c r="AA198" s="60">
        <v>9</v>
      </c>
      <c r="AB198" s="8">
        <v>10</v>
      </c>
      <c r="AC198" s="8">
        <v>9</v>
      </c>
      <c r="AD198" s="3">
        <v>9</v>
      </c>
      <c r="AE198" s="3">
        <v>9</v>
      </c>
      <c r="AF198" s="3">
        <v>8</v>
      </c>
      <c r="AG198" s="4">
        <v>9</v>
      </c>
      <c r="AH198" s="4">
        <v>10</v>
      </c>
      <c r="AI198" s="4">
        <v>10</v>
      </c>
      <c r="AJ198" s="8"/>
      <c r="AK198" s="25"/>
      <c r="AM198" s="56">
        <f t="shared" si="6"/>
        <v>2013</v>
      </c>
    </row>
    <row r="199" spans="1:39" ht="24.9" customHeight="1" x14ac:dyDescent="0.2">
      <c r="A199" s="8">
        <f>IF(B199="","",_xlfn.AGGREGATE(3,3,$B$7:B199))</f>
        <v>193</v>
      </c>
      <c r="B199" s="34" t="s">
        <v>725</v>
      </c>
      <c r="C199" s="28" t="s">
        <v>1968</v>
      </c>
      <c r="D199" s="28" t="s">
        <v>1413</v>
      </c>
      <c r="E199" s="28" t="s">
        <v>1521</v>
      </c>
      <c r="F199" s="35" t="s">
        <v>363</v>
      </c>
      <c r="G199" s="28" t="s">
        <v>38</v>
      </c>
      <c r="H199" s="28" t="s">
        <v>28</v>
      </c>
      <c r="I199" s="28" t="s">
        <v>1559</v>
      </c>
      <c r="J199" s="28" t="s">
        <v>393</v>
      </c>
      <c r="K199" s="28" t="s">
        <v>29</v>
      </c>
      <c r="L199" s="28" t="s">
        <v>30</v>
      </c>
      <c r="M199" s="28" t="s">
        <v>393</v>
      </c>
      <c r="N199" s="28" t="s">
        <v>29</v>
      </c>
      <c r="O199" s="28" t="s">
        <v>30</v>
      </c>
      <c r="P199" s="28"/>
      <c r="Q199" s="28" t="s">
        <v>727</v>
      </c>
      <c r="R199" s="28" t="s">
        <v>728</v>
      </c>
      <c r="S199" s="36" t="s">
        <v>729</v>
      </c>
      <c r="T199" s="37"/>
      <c r="U199" s="28" t="s">
        <v>34</v>
      </c>
      <c r="V199" s="57"/>
      <c r="W199" s="67"/>
      <c r="X199" s="67"/>
      <c r="Y199" s="68">
        <v>1</v>
      </c>
      <c r="Z199" s="62">
        <f t="shared" ref="Z199:Z216" si="7">AVERAGE(AA199:AI199)</f>
        <v>8.6666666666666661</v>
      </c>
      <c r="AA199" s="60">
        <v>9</v>
      </c>
      <c r="AB199" s="8">
        <v>8</v>
      </c>
      <c r="AC199" s="8">
        <v>7</v>
      </c>
      <c r="AD199" s="3">
        <v>8</v>
      </c>
      <c r="AE199" s="3">
        <v>9</v>
      </c>
      <c r="AF199" s="3">
        <v>9</v>
      </c>
      <c r="AG199" s="4">
        <v>9</v>
      </c>
      <c r="AH199" s="4">
        <v>9</v>
      </c>
      <c r="AI199" s="4">
        <v>10</v>
      </c>
      <c r="AJ199" s="8"/>
      <c r="AK199" s="25"/>
      <c r="AM199" s="56">
        <f t="shared" ref="AM199:AM216" si="8">YEAR(F199)</f>
        <v>2013</v>
      </c>
    </row>
    <row r="200" spans="1:39" ht="24.9" customHeight="1" x14ac:dyDescent="0.2">
      <c r="A200" s="8">
        <f>IF(B200="","",_xlfn.AGGREGATE(3,3,$B$7:B200))</f>
        <v>194</v>
      </c>
      <c r="B200" s="34" t="s">
        <v>81</v>
      </c>
      <c r="C200" s="28" t="s">
        <v>1969</v>
      </c>
      <c r="D200" s="28" t="s">
        <v>1298</v>
      </c>
      <c r="E200" s="28" t="s">
        <v>1310</v>
      </c>
      <c r="F200" s="35" t="s">
        <v>83</v>
      </c>
      <c r="G200" s="28" t="s">
        <v>38</v>
      </c>
      <c r="H200" s="28" t="s">
        <v>28</v>
      </c>
      <c r="I200" s="28" t="s">
        <v>1550</v>
      </c>
      <c r="J200" s="28" t="s">
        <v>1566</v>
      </c>
      <c r="K200" s="28" t="s">
        <v>29</v>
      </c>
      <c r="L200" s="28" t="s">
        <v>30</v>
      </c>
      <c r="M200" s="28" t="s">
        <v>1566</v>
      </c>
      <c r="N200" s="28" t="s">
        <v>29</v>
      </c>
      <c r="O200" s="28" t="s">
        <v>30</v>
      </c>
      <c r="P200" s="28"/>
      <c r="Q200" s="28" t="s">
        <v>84</v>
      </c>
      <c r="R200" s="28" t="s">
        <v>85</v>
      </c>
      <c r="S200" s="36" t="s">
        <v>86</v>
      </c>
      <c r="T200" s="37"/>
      <c r="U200" s="28" t="s">
        <v>48</v>
      </c>
      <c r="V200" s="57"/>
      <c r="W200" s="67" t="s">
        <v>1756</v>
      </c>
      <c r="X200" s="67"/>
      <c r="Y200" s="68">
        <v>1</v>
      </c>
      <c r="Z200" s="62">
        <f t="shared" si="7"/>
        <v>7</v>
      </c>
      <c r="AA200" s="60">
        <v>8</v>
      </c>
      <c r="AB200" s="8">
        <v>7</v>
      </c>
      <c r="AC200" s="8">
        <v>7</v>
      </c>
      <c r="AD200" s="3">
        <v>7</v>
      </c>
      <c r="AE200" s="3">
        <v>7</v>
      </c>
      <c r="AF200" s="3">
        <v>9</v>
      </c>
      <c r="AG200" s="4">
        <v>7</v>
      </c>
      <c r="AH200" s="4">
        <v>5</v>
      </c>
      <c r="AI200" s="4">
        <v>6</v>
      </c>
      <c r="AJ200" s="8"/>
      <c r="AK200" s="25"/>
      <c r="AM200" s="56">
        <f t="shared" si="8"/>
        <v>2013</v>
      </c>
    </row>
    <row r="201" spans="1:39" ht="24.9" customHeight="1" x14ac:dyDescent="0.2">
      <c r="A201" s="8">
        <f>IF(B201="","",_xlfn.AGGREGATE(3,3,$B$7:B201))</f>
        <v>195</v>
      </c>
      <c r="B201" s="34" t="s">
        <v>49</v>
      </c>
      <c r="C201" s="28" t="s">
        <v>1970</v>
      </c>
      <c r="D201" s="28" t="s">
        <v>1293</v>
      </c>
      <c r="E201" s="28" t="s">
        <v>1310</v>
      </c>
      <c r="F201" s="35" t="s">
        <v>51</v>
      </c>
      <c r="G201" s="28" t="s">
        <v>38</v>
      </c>
      <c r="H201" s="28" t="s">
        <v>28</v>
      </c>
      <c r="I201" s="28" t="s">
        <v>1550</v>
      </c>
      <c r="J201" s="28" t="s">
        <v>1577</v>
      </c>
      <c r="K201" s="28" t="s">
        <v>29</v>
      </c>
      <c r="L201" s="28" t="s">
        <v>30</v>
      </c>
      <c r="M201" s="28" t="s">
        <v>1577</v>
      </c>
      <c r="N201" s="28" t="s">
        <v>29</v>
      </c>
      <c r="O201" s="28" t="s">
        <v>30</v>
      </c>
      <c r="P201" s="28"/>
      <c r="Q201" s="28" t="s">
        <v>52</v>
      </c>
      <c r="R201" s="28" t="s">
        <v>53</v>
      </c>
      <c r="S201" s="36" t="s">
        <v>54</v>
      </c>
      <c r="T201" s="37"/>
      <c r="U201" s="28" t="s">
        <v>55</v>
      </c>
      <c r="V201" s="57"/>
      <c r="W201" s="67"/>
      <c r="X201" s="67"/>
      <c r="Y201" s="68">
        <v>5</v>
      </c>
      <c r="Z201" s="62">
        <f t="shared" si="7"/>
        <v>8.8888888888888893</v>
      </c>
      <c r="AA201" s="60">
        <v>10</v>
      </c>
      <c r="AB201" s="8">
        <v>9</v>
      </c>
      <c r="AC201" s="8">
        <v>9</v>
      </c>
      <c r="AD201" s="3">
        <v>9</v>
      </c>
      <c r="AE201" s="3">
        <v>8</v>
      </c>
      <c r="AF201" s="3">
        <v>8</v>
      </c>
      <c r="AG201" s="4">
        <v>9</v>
      </c>
      <c r="AH201" s="4">
        <v>9</v>
      </c>
      <c r="AI201" s="4">
        <v>9</v>
      </c>
      <c r="AJ201" s="8" t="s">
        <v>1236</v>
      </c>
      <c r="AK201" s="25"/>
      <c r="AM201" s="56">
        <f t="shared" si="8"/>
        <v>2013</v>
      </c>
    </row>
    <row r="202" spans="1:39" ht="24.9" customHeight="1" x14ac:dyDescent="0.2">
      <c r="A202" s="8">
        <f>IF(B202="","",_xlfn.AGGREGATE(3,3,$B$7:B202))</f>
        <v>196</v>
      </c>
      <c r="B202" s="34" t="s">
        <v>367</v>
      </c>
      <c r="C202" s="28" t="s">
        <v>1971</v>
      </c>
      <c r="D202" s="28" t="s">
        <v>1359</v>
      </c>
      <c r="E202" s="28" t="s">
        <v>1310</v>
      </c>
      <c r="F202" s="35" t="s">
        <v>369</v>
      </c>
      <c r="G202" s="28" t="s">
        <v>38</v>
      </c>
      <c r="H202" s="28" t="s">
        <v>28</v>
      </c>
      <c r="I202" s="28" t="s">
        <v>1550</v>
      </c>
      <c r="J202" s="28" t="s">
        <v>1561</v>
      </c>
      <c r="K202" s="28" t="s">
        <v>29</v>
      </c>
      <c r="L202" s="28" t="s">
        <v>30</v>
      </c>
      <c r="M202" s="28" t="s">
        <v>1561</v>
      </c>
      <c r="N202" s="28" t="s">
        <v>29</v>
      </c>
      <c r="O202" s="28" t="s">
        <v>30</v>
      </c>
      <c r="P202" s="28"/>
      <c r="Q202" s="28" t="s">
        <v>370</v>
      </c>
      <c r="R202" s="28" t="s">
        <v>371</v>
      </c>
      <c r="S202" s="36" t="s">
        <v>372</v>
      </c>
      <c r="T202" s="37"/>
      <c r="U202" s="28" t="s">
        <v>68</v>
      </c>
      <c r="V202" s="57"/>
      <c r="W202" s="67"/>
      <c r="X202" s="67"/>
      <c r="Y202" s="68">
        <v>4</v>
      </c>
      <c r="Z202" s="62">
        <f t="shared" si="7"/>
        <v>9.6666666666666661</v>
      </c>
      <c r="AA202" s="60">
        <v>10</v>
      </c>
      <c r="AB202" s="8">
        <v>10</v>
      </c>
      <c r="AC202" s="8">
        <v>10</v>
      </c>
      <c r="AD202" s="3">
        <v>9</v>
      </c>
      <c r="AE202" s="3">
        <v>9</v>
      </c>
      <c r="AF202" s="3">
        <v>10</v>
      </c>
      <c r="AG202" s="4">
        <v>10</v>
      </c>
      <c r="AH202" s="4">
        <v>10</v>
      </c>
      <c r="AI202" s="4">
        <v>9</v>
      </c>
      <c r="AJ202" s="8" t="s">
        <v>1236</v>
      </c>
      <c r="AK202" s="25"/>
      <c r="AM202" s="56">
        <f t="shared" si="8"/>
        <v>2013</v>
      </c>
    </row>
    <row r="203" spans="1:39" ht="24.9" customHeight="1" x14ac:dyDescent="0.2">
      <c r="A203" s="8">
        <f>IF(B203="","",_xlfn.AGGREGATE(3,3,$B$7:B203))</f>
        <v>197</v>
      </c>
      <c r="B203" s="34" t="s">
        <v>303</v>
      </c>
      <c r="C203" s="28" t="s">
        <v>1972</v>
      </c>
      <c r="D203" s="28" t="s">
        <v>1349</v>
      </c>
      <c r="E203" s="28" t="s">
        <v>1310</v>
      </c>
      <c r="F203" s="35" t="s">
        <v>245</v>
      </c>
      <c r="G203" s="28" t="s">
        <v>38</v>
      </c>
      <c r="H203" s="28" t="s">
        <v>28</v>
      </c>
      <c r="I203" s="28" t="s">
        <v>1617</v>
      </c>
      <c r="J203" s="28" t="s">
        <v>1757</v>
      </c>
      <c r="K203" s="28" t="s">
        <v>192</v>
      </c>
      <c r="L203" s="28" t="s">
        <v>30</v>
      </c>
      <c r="M203" s="28" t="s">
        <v>1757</v>
      </c>
      <c r="N203" s="28" t="s">
        <v>192</v>
      </c>
      <c r="O203" s="28" t="s">
        <v>30</v>
      </c>
      <c r="P203" s="28"/>
      <c r="Q203" s="28" t="s">
        <v>305</v>
      </c>
      <c r="R203" s="28" t="s">
        <v>1758</v>
      </c>
      <c r="S203" s="36" t="s">
        <v>306</v>
      </c>
      <c r="T203" s="37" t="s">
        <v>1583</v>
      </c>
      <c r="U203" s="28" t="s">
        <v>55</v>
      </c>
      <c r="V203" s="57"/>
      <c r="W203" s="67" t="s">
        <v>1759</v>
      </c>
      <c r="X203" s="67"/>
      <c r="Y203" s="68">
        <v>4</v>
      </c>
      <c r="Z203" s="62">
        <f t="shared" si="7"/>
        <v>9.4444444444444446</v>
      </c>
      <c r="AA203" s="60">
        <v>9</v>
      </c>
      <c r="AB203" s="8">
        <v>10</v>
      </c>
      <c r="AC203" s="8">
        <v>9</v>
      </c>
      <c r="AD203" s="3">
        <v>9</v>
      </c>
      <c r="AE203" s="3">
        <v>9</v>
      </c>
      <c r="AF203" s="3">
        <v>9</v>
      </c>
      <c r="AG203" s="4">
        <v>10</v>
      </c>
      <c r="AH203" s="4">
        <v>10</v>
      </c>
      <c r="AI203" s="4">
        <v>10</v>
      </c>
      <c r="AJ203" s="8" t="s">
        <v>1236</v>
      </c>
      <c r="AK203" s="25"/>
      <c r="AM203" s="56">
        <f t="shared" si="8"/>
        <v>2013</v>
      </c>
    </row>
    <row r="204" spans="1:39" ht="24.9" customHeight="1" x14ac:dyDescent="0.2">
      <c r="A204" s="8">
        <f>IF(B204="","",_xlfn.AGGREGATE(3,3,$B$7:B204))</f>
        <v>198</v>
      </c>
      <c r="B204" s="34" t="s">
        <v>296</v>
      </c>
      <c r="C204" s="28" t="s">
        <v>1973</v>
      </c>
      <c r="D204" s="28" t="s">
        <v>1348</v>
      </c>
      <c r="E204" s="28" t="s">
        <v>1310</v>
      </c>
      <c r="F204" s="35" t="s">
        <v>298</v>
      </c>
      <c r="G204" s="28" t="s">
        <v>38</v>
      </c>
      <c r="H204" s="28" t="s">
        <v>28</v>
      </c>
      <c r="I204" s="28" t="s">
        <v>299</v>
      </c>
      <c r="J204" s="28" t="s">
        <v>1757</v>
      </c>
      <c r="K204" s="28" t="s">
        <v>192</v>
      </c>
      <c r="L204" s="28" t="s">
        <v>30</v>
      </c>
      <c r="M204" s="28" t="s">
        <v>1757</v>
      </c>
      <c r="N204" s="28" t="s">
        <v>192</v>
      </c>
      <c r="O204" s="28" t="s">
        <v>30</v>
      </c>
      <c r="P204" s="28"/>
      <c r="Q204" s="28" t="s">
        <v>300</v>
      </c>
      <c r="R204" s="28" t="s">
        <v>301</v>
      </c>
      <c r="S204" s="36" t="s">
        <v>302</v>
      </c>
      <c r="T204" s="37"/>
      <c r="U204" s="28" t="s">
        <v>55</v>
      </c>
      <c r="V204" s="57"/>
      <c r="W204" s="67"/>
      <c r="X204" s="67"/>
      <c r="Y204" s="68">
        <v>5</v>
      </c>
      <c r="Z204" s="62">
        <f t="shared" si="7"/>
        <v>9.2222222222222214</v>
      </c>
      <c r="AA204" s="60">
        <v>9</v>
      </c>
      <c r="AB204" s="8">
        <v>10</v>
      </c>
      <c r="AC204" s="8">
        <v>9</v>
      </c>
      <c r="AD204" s="3">
        <v>10</v>
      </c>
      <c r="AE204" s="3">
        <v>9</v>
      </c>
      <c r="AF204" s="3">
        <v>9</v>
      </c>
      <c r="AG204" s="4">
        <v>9</v>
      </c>
      <c r="AH204" s="4">
        <v>9</v>
      </c>
      <c r="AI204" s="4">
        <v>9</v>
      </c>
      <c r="AJ204" s="8" t="s">
        <v>1236</v>
      </c>
      <c r="AK204" s="25"/>
      <c r="AM204" s="56">
        <f t="shared" si="8"/>
        <v>2013</v>
      </c>
    </row>
    <row r="205" spans="1:39" ht="24.9" customHeight="1" x14ac:dyDescent="0.2">
      <c r="A205" s="8">
        <f>IF(B205="","",_xlfn.AGGREGATE(3,3,$B$7:B205))</f>
        <v>199</v>
      </c>
      <c r="B205" s="34" t="s">
        <v>441</v>
      </c>
      <c r="C205" s="28" t="s">
        <v>1974</v>
      </c>
      <c r="D205" s="28" t="s">
        <v>1369</v>
      </c>
      <c r="E205" s="28" t="s">
        <v>1506</v>
      </c>
      <c r="F205" s="35" t="s">
        <v>443</v>
      </c>
      <c r="G205" s="28" t="s">
        <v>38</v>
      </c>
      <c r="H205" s="28" t="s">
        <v>28</v>
      </c>
      <c r="I205" s="28" t="s">
        <v>1557</v>
      </c>
      <c r="J205" s="28" t="s">
        <v>1760</v>
      </c>
      <c r="K205" s="28" t="s">
        <v>1761</v>
      </c>
      <c r="L205" s="28" t="s">
        <v>1762</v>
      </c>
      <c r="M205" s="28" t="s">
        <v>226</v>
      </c>
      <c r="N205" s="28" t="s">
        <v>29</v>
      </c>
      <c r="O205" s="28" t="s">
        <v>30</v>
      </c>
      <c r="P205" s="28"/>
      <c r="Q205" s="28" t="s">
        <v>444</v>
      </c>
      <c r="R205" s="28" t="s">
        <v>445</v>
      </c>
      <c r="S205" s="36" t="s">
        <v>446</v>
      </c>
      <c r="T205" s="37" t="s">
        <v>1583</v>
      </c>
      <c r="U205" s="28" t="s">
        <v>55</v>
      </c>
      <c r="V205" s="57"/>
      <c r="W205" s="67"/>
      <c r="X205" s="67"/>
      <c r="Y205" s="68">
        <v>3</v>
      </c>
      <c r="Z205" s="62">
        <f t="shared" si="7"/>
        <v>9.5555555555555554</v>
      </c>
      <c r="AA205" s="60">
        <v>8</v>
      </c>
      <c r="AB205" s="8">
        <v>10</v>
      </c>
      <c r="AC205" s="8">
        <v>9</v>
      </c>
      <c r="AD205" s="3">
        <v>10</v>
      </c>
      <c r="AE205" s="3">
        <v>10</v>
      </c>
      <c r="AF205" s="3">
        <v>10</v>
      </c>
      <c r="AG205" s="4">
        <v>9</v>
      </c>
      <c r="AH205" s="4">
        <v>10</v>
      </c>
      <c r="AI205" s="4">
        <v>10</v>
      </c>
      <c r="AJ205" s="8" t="s">
        <v>1236</v>
      </c>
      <c r="AK205" s="25" t="s">
        <v>1763</v>
      </c>
      <c r="AM205" s="56">
        <f t="shared" si="8"/>
        <v>2013</v>
      </c>
    </row>
    <row r="206" spans="1:39" ht="24.9" customHeight="1" x14ac:dyDescent="0.2">
      <c r="A206" s="8">
        <f>IF(B206="","",_xlfn.AGGREGATE(3,3,$B$7:B206))</f>
        <v>200</v>
      </c>
      <c r="B206" s="34" t="s">
        <v>1108</v>
      </c>
      <c r="C206" s="28" t="s">
        <v>1975</v>
      </c>
      <c r="D206" s="28" t="s">
        <v>1422</v>
      </c>
      <c r="E206" s="28" t="s">
        <v>1506</v>
      </c>
      <c r="F206" s="35" t="s">
        <v>136</v>
      </c>
      <c r="G206" s="28" t="s">
        <v>38</v>
      </c>
      <c r="H206" s="28" t="s">
        <v>28</v>
      </c>
      <c r="I206" s="28" t="s">
        <v>1557</v>
      </c>
      <c r="J206" s="28" t="s">
        <v>1606</v>
      </c>
      <c r="K206" s="28" t="s">
        <v>29</v>
      </c>
      <c r="L206" s="28" t="s">
        <v>30</v>
      </c>
      <c r="M206" s="28" t="s">
        <v>1606</v>
      </c>
      <c r="N206" s="28" t="s">
        <v>29</v>
      </c>
      <c r="O206" s="28" t="s">
        <v>30</v>
      </c>
      <c r="P206" s="28"/>
      <c r="Q206" s="28" t="s">
        <v>1110</v>
      </c>
      <c r="R206" s="28" t="s">
        <v>1111</v>
      </c>
      <c r="S206" s="36" t="s">
        <v>1112</v>
      </c>
      <c r="T206" s="37"/>
      <c r="U206" s="28" t="s">
        <v>55</v>
      </c>
      <c r="V206" s="57"/>
      <c r="W206" s="67"/>
      <c r="X206" s="67"/>
      <c r="Y206" s="68">
        <v>3</v>
      </c>
      <c r="Z206" s="62">
        <f t="shared" si="7"/>
        <v>9.8888888888888893</v>
      </c>
      <c r="AA206" s="60">
        <v>10</v>
      </c>
      <c r="AB206" s="8">
        <v>10</v>
      </c>
      <c r="AC206" s="8">
        <v>10</v>
      </c>
      <c r="AD206" s="3">
        <v>10</v>
      </c>
      <c r="AE206" s="3">
        <v>9</v>
      </c>
      <c r="AF206" s="3">
        <v>10</v>
      </c>
      <c r="AG206" s="4">
        <v>10</v>
      </c>
      <c r="AH206" s="4">
        <v>10</v>
      </c>
      <c r="AI206" s="4">
        <v>10</v>
      </c>
      <c r="AJ206" s="8" t="s">
        <v>1236</v>
      </c>
      <c r="AK206" s="25" t="s">
        <v>1280</v>
      </c>
      <c r="AM206" s="56">
        <f t="shared" si="8"/>
        <v>2013</v>
      </c>
    </row>
    <row r="207" spans="1:39" ht="24.9" customHeight="1" x14ac:dyDescent="0.2">
      <c r="A207" s="8">
        <f>IF(B207="","",_xlfn.AGGREGATE(3,3,$B$7:B207))</f>
        <v>201</v>
      </c>
      <c r="B207" s="34" t="s">
        <v>656</v>
      </c>
      <c r="C207" s="28" t="s">
        <v>1976</v>
      </c>
      <c r="D207" s="28" t="s">
        <v>1402</v>
      </c>
      <c r="E207" s="28" t="s">
        <v>1500</v>
      </c>
      <c r="F207" s="35" t="s">
        <v>658</v>
      </c>
      <c r="G207" s="28" t="s">
        <v>27</v>
      </c>
      <c r="H207" s="28" t="s">
        <v>28</v>
      </c>
      <c r="I207" s="28" t="s">
        <v>1559</v>
      </c>
      <c r="J207" s="28" t="s">
        <v>659</v>
      </c>
      <c r="K207" s="28" t="s">
        <v>29</v>
      </c>
      <c r="L207" s="28" t="s">
        <v>30</v>
      </c>
      <c r="M207" s="28" t="s">
        <v>659</v>
      </c>
      <c r="N207" s="28" t="s">
        <v>29</v>
      </c>
      <c r="O207" s="28" t="s">
        <v>30</v>
      </c>
      <c r="P207" s="28"/>
      <c r="Q207" s="28" t="s">
        <v>660</v>
      </c>
      <c r="R207" s="28" t="s">
        <v>661</v>
      </c>
      <c r="S207" s="36" t="s">
        <v>662</v>
      </c>
      <c r="T207" s="37"/>
      <c r="U207" s="28" t="s">
        <v>55</v>
      </c>
      <c r="V207" s="57"/>
      <c r="W207" s="67"/>
      <c r="X207" s="67"/>
      <c r="Y207" s="68">
        <v>2</v>
      </c>
      <c r="Z207" s="62">
        <f t="shared" si="7"/>
        <v>8.7777777777777786</v>
      </c>
      <c r="AA207" s="60">
        <v>10</v>
      </c>
      <c r="AB207" s="8">
        <v>9</v>
      </c>
      <c r="AC207" s="8">
        <v>9</v>
      </c>
      <c r="AD207" s="3">
        <v>9</v>
      </c>
      <c r="AE207" s="3">
        <v>8</v>
      </c>
      <c r="AF207" s="3">
        <v>8</v>
      </c>
      <c r="AG207" s="4">
        <v>9</v>
      </c>
      <c r="AH207" s="4">
        <v>9</v>
      </c>
      <c r="AI207" s="4">
        <v>8</v>
      </c>
      <c r="AJ207" s="8"/>
      <c r="AK207" s="25"/>
      <c r="AM207" s="56">
        <f t="shared" si="8"/>
        <v>2013</v>
      </c>
    </row>
    <row r="208" spans="1:39" ht="24.9" customHeight="1" x14ac:dyDescent="0.2">
      <c r="A208" s="8">
        <f>IF(B208="","",_xlfn.AGGREGATE(3,3,$B$7:B208))</f>
        <v>202</v>
      </c>
      <c r="B208" s="34" t="s">
        <v>379</v>
      </c>
      <c r="C208" s="28" t="s">
        <v>1977</v>
      </c>
      <c r="D208" s="28" t="s">
        <v>1361</v>
      </c>
      <c r="E208" s="28" t="s">
        <v>1500</v>
      </c>
      <c r="F208" s="35" t="s">
        <v>381</v>
      </c>
      <c r="G208" s="28" t="s">
        <v>27</v>
      </c>
      <c r="H208" s="28" t="s">
        <v>28</v>
      </c>
      <c r="I208" s="28" t="s">
        <v>1550</v>
      </c>
      <c r="J208" s="28" t="s">
        <v>1575</v>
      </c>
      <c r="K208" s="28" t="s">
        <v>29</v>
      </c>
      <c r="L208" s="28" t="s">
        <v>30</v>
      </c>
      <c r="M208" s="28" t="s">
        <v>1575</v>
      </c>
      <c r="N208" s="28" t="s">
        <v>29</v>
      </c>
      <c r="O208" s="28" t="s">
        <v>30</v>
      </c>
      <c r="P208" s="28"/>
      <c r="Q208" s="28" t="s">
        <v>382</v>
      </c>
      <c r="R208" s="28" t="s">
        <v>1764</v>
      </c>
      <c r="S208" s="36" t="s">
        <v>383</v>
      </c>
      <c r="T208" s="37"/>
      <c r="U208" s="28" t="s">
        <v>55</v>
      </c>
      <c r="V208" s="57"/>
      <c r="W208" s="67"/>
      <c r="X208" s="67"/>
      <c r="Y208" s="68">
        <v>1</v>
      </c>
      <c r="Z208" s="62">
        <f t="shared" si="7"/>
        <v>8.2222222222222214</v>
      </c>
      <c r="AA208" s="60">
        <v>8</v>
      </c>
      <c r="AB208" s="8">
        <v>10</v>
      </c>
      <c r="AC208" s="8">
        <v>7</v>
      </c>
      <c r="AD208" s="3">
        <v>9</v>
      </c>
      <c r="AE208" s="3">
        <v>7</v>
      </c>
      <c r="AF208" s="3">
        <v>8</v>
      </c>
      <c r="AG208" s="4">
        <v>8</v>
      </c>
      <c r="AH208" s="4">
        <v>9</v>
      </c>
      <c r="AI208" s="4">
        <v>8</v>
      </c>
      <c r="AJ208" s="8"/>
      <c r="AK208" s="25"/>
      <c r="AM208" s="56">
        <f t="shared" si="8"/>
        <v>2013</v>
      </c>
    </row>
    <row r="209" spans="1:39" ht="24.9" customHeight="1" x14ac:dyDescent="0.2">
      <c r="A209" s="8">
        <f>IF(B209="","",_xlfn.AGGREGATE(3,3,$B$7:B209))</f>
        <v>203</v>
      </c>
      <c r="B209" s="34" t="s">
        <v>695</v>
      </c>
      <c r="C209" s="28" t="s">
        <v>1978</v>
      </c>
      <c r="D209" s="28" t="s">
        <v>1408</v>
      </c>
      <c r="E209" s="28" t="s">
        <v>1500</v>
      </c>
      <c r="F209" s="35" t="s">
        <v>697</v>
      </c>
      <c r="G209" s="28" t="s">
        <v>27</v>
      </c>
      <c r="H209" s="28" t="s">
        <v>28</v>
      </c>
      <c r="I209" s="28" t="s">
        <v>1559</v>
      </c>
      <c r="J209" s="28" t="s">
        <v>698</v>
      </c>
      <c r="K209" s="28" t="s">
        <v>29</v>
      </c>
      <c r="L209" s="28" t="s">
        <v>30</v>
      </c>
      <c r="M209" s="28" t="s">
        <v>698</v>
      </c>
      <c r="N209" s="28" t="s">
        <v>29</v>
      </c>
      <c r="O209" s="28" t="s">
        <v>30</v>
      </c>
      <c r="P209" s="28"/>
      <c r="Q209" s="28" t="s">
        <v>699</v>
      </c>
      <c r="R209" s="28" t="s">
        <v>317</v>
      </c>
      <c r="S209" s="36" t="s">
        <v>700</v>
      </c>
      <c r="T209" s="37"/>
      <c r="U209" s="28" t="s">
        <v>34</v>
      </c>
      <c r="V209" s="57"/>
      <c r="W209" s="67" t="s">
        <v>1642</v>
      </c>
      <c r="X209" s="67"/>
      <c r="Y209" s="68">
        <v>4</v>
      </c>
      <c r="Z209" s="62">
        <f t="shared" si="7"/>
        <v>9.6666666666666661</v>
      </c>
      <c r="AA209" s="60">
        <v>9</v>
      </c>
      <c r="AB209" s="8">
        <v>9</v>
      </c>
      <c r="AC209" s="8">
        <v>10</v>
      </c>
      <c r="AD209" s="3">
        <v>10</v>
      </c>
      <c r="AE209" s="3">
        <v>10</v>
      </c>
      <c r="AF209" s="3">
        <v>9</v>
      </c>
      <c r="AG209" s="4">
        <v>10</v>
      </c>
      <c r="AH209" s="4">
        <v>10</v>
      </c>
      <c r="AI209" s="4">
        <v>10</v>
      </c>
      <c r="AJ209" s="8"/>
      <c r="AK209" s="25"/>
      <c r="AM209" s="56">
        <f t="shared" si="8"/>
        <v>2013</v>
      </c>
    </row>
    <row r="210" spans="1:39" ht="24.9" customHeight="1" x14ac:dyDescent="0.2">
      <c r="A210" s="8">
        <f>IF(B210="","",_xlfn.AGGREGATE(3,3,$B$7:B210))</f>
        <v>204</v>
      </c>
      <c r="B210" s="34" t="s">
        <v>683</v>
      </c>
      <c r="C210" s="28" t="s">
        <v>1979</v>
      </c>
      <c r="D210" s="28" t="s">
        <v>1406</v>
      </c>
      <c r="E210" s="28" t="s">
        <v>1500</v>
      </c>
      <c r="F210" s="35" t="s">
        <v>685</v>
      </c>
      <c r="G210" s="28" t="s">
        <v>27</v>
      </c>
      <c r="H210" s="28" t="s">
        <v>28</v>
      </c>
      <c r="I210" s="28" t="s">
        <v>1559</v>
      </c>
      <c r="J210" s="28" t="s">
        <v>183</v>
      </c>
      <c r="K210" s="28" t="s">
        <v>29</v>
      </c>
      <c r="L210" s="28" t="s">
        <v>30</v>
      </c>
      <c r="M210" s="28" t="s">
        <v>183</v>
      </c>
      <c r="N210" s="28" t="s">
        <v>29</v>
      </c>
      <c r="O210" s="28" t="s">
        <v>30</v>
      </c>
      <c r="P210" s="28"/>
      <c r="Q210" s="28" t="s">
        <v>686</v>
      </c>
      <c r="R210" s="28" t="s">
        <v>687</v>
      </c>
      <c r="S210" s="36" t="s">
        <v>688</v>
      </c>
      <c r="T210" s="37"/>
      <c r="U210" s="28" t="s">
        <v>34</v>
      </c>
      <c r="V210" s="57"/>
      <c r="W210" s="67" t="s">
        <v>1648</v>
      </c>
      <c r="X210" s="67"/>
      <c r="Y210" s="68">
        <v>3</v>
      </c>
      <c r="Z210" s="62">
        <f t="shared" si="7"/>
        <v>9.7777777777777786</v>
      </c>
      <c r="AA210" s="60">
        <v>10</v>
      </c>
      <c r="AB210" s="8">
        <v>10</v>
      </c>
      <c r="AC210" s="8">
        <v>9</v>
      </c>
      <c r="AD210" s="3">
        <v>10</v>
      </c>
      <c r="AE210" s="3">
        <v>10</v>
      </c>
      <c r="AF210" s="3">
        <v>9</v>
      </c>
      <c r="AG210" s="4">
        <v>10</v>
      </c>
      <c r="AH210" s="4">
        <v>10</v>
      </c>
      <c r="AI210" s="4">
        <v>10</v>
      </c>
      <c r="AJ210" s="8" t="s">
        <v>1236</v>
      </c>
      <c r="AK210" s="25" t="s">
        <v>1768</v>
      </c>
      <c r="AM210" s="56">
        <f t="shared" si="8"/>
        <v>2013</v>
      </c>
    </row>
    <row r="211" spans="1:39" ht="24.9" customHeight="1" x14ac:dyDescent="0.2">
      <c r="A211" s="8">
        <f>IF(B211="","",_xlfn.AGGREGATE(3,3,$B$7:B211))</f>
        <v>205</v>
      </c>
      <c r="B211" s="34" t="s">
        <v>1068</v>
      </c>
      <c r="C211" s="28" t="s">
        <v>1980</v>
      </c>
      <c r="D211" s="28" t="s">
        <v>1461</v>
      </c>
      <c r="E211" s="28" t="s">
        <v>1543</v>
      </c>
      <c r="F211" s="35" t="s">
        <v>1070</v>
      </c>
      <c r="G211" s="28" t="s">
        <v>38</v>
      </c>
      <c r="H211" s="28" t="s">
        <v>28</v>
      </c>
      <c r="I211" s="28" t="s">
        <v>1557</v>
      </c>
      <c r="J211" s="28" t="s">
        <v>772</v>
      </c>
      <c r="K211" s="28" t="s">
        <v>1769</v>
      </c>
      <c r="L211" s="28" t="s">
        <v>1770</v>
      </c>
      <c r="M211" s="28" t="s">
        <v>1577</v>
      </c>
      <c r="N211" s="28" t="s">
        <v>29</v>
      </c>
      <c r="O211" s="28" t="s">
        <v>30</v>
      </c>
      <c r="P211" s="28"/>
      <c r="Q211" s="28" t="s">
        <v>1071</v>
      </c>
      <c r="R211" s="28" t="s">
        <v>1072</v>
      </c>
      <c r="S211" s="36" t="s">
        <v>1073</v>
      </c>
      <c r="T211" s="37" t="s">
        <v>1583</v>
      </c>
      <c r="U211" s="28" t="s">
        <v>68</v>
      </c>
      <c r="V211" s="57"/>
      <c r="W211" s="67" t="s">
        <v>1771</v>
      </c>
      <c r="X211" s="67" t="s">
        <v>2005</v>
      </c>
      <c r="Y211" s="68">
        <v>3</v>
      </c>
      <c r="Z211" s="62">
        <f t="shared" si="7"/>
        <v>9.3333333333333339</v>
      </c>
      <c r="AA211" s="60">
        <v>9</v>
      </c>
      <c r="AB211" s="8">
        <v>9</v>
      </c>
      <c r="AC211" s="8">
        <v>9</v>
      </c>
      <c r="AD211" s="3">
        <v>9</v>
      </c>
      <c r="AE211" s="3">
        <v>9</v>
      </c>
      <c r="AF211" s="3">
        <v>9</v>
      </c>
      <c r="AG211" s="4">
        <v>10</v>
      </c>
      <c r="AH211" s="4">
        <v>10</v>
      </c>
      <c r="AI211" s="4">
        <v>10</v>
      </c>
      <c r="AJ211" s="8" t="s">
        <v>1236</v>
      </c>
      <c r="AK211" s="25" t="s">
        <v>1772</v>
      </c>
      <c r="AM211" s="56">
        <f t="shared" si="8"/>
        <v>2013</v>
      </c>
    </row>
    <row r="212" spans="1:39" ht="24.9" customHeight="1" x14ac:dyDescent="0.2">
      <c r="A212" s="8">
        <f>IF(B212="","",_xlfn.AGGREGATE(3,3,$B$7:B212))</f>
        <v>206</v>
      </c>
      <c r="B212" s="34" t="s">
        <v>921</v>
      </c>
      <c r="C212" s="28" t="s">
        <v>1981</v>
      </c>
      <c r="D212" s="28" t="s">
        <v>1439</v>
      </c>
      <c r="E212" s="28" t="s">
        <v>1533</v>
      </c>
      <c r="F212" s="35" t="s">
        <v>923</v>
      </c>
      <c r="G212" s="28" t="s">
        <v>27</v>
      </c>
      <c r="H212" s="28" t="s">
        <v>28</v>
      </c>
      <c r="I212" s="28" t="s">
        <v>1550</v>
      </c>
      <c r="J212" s="28" t="s">
        <v>357</v>
      </c>
      <c r="K212" s="28" t="s">
        <v>29</v>
      </c>
      <c r="L212" s="28" t="s">
        <v>30</v>
      </c>
      <c r="M212" s="28" t="s">
        <v>357</v>
      </c>
      <c r="N212" s="28" t="s">
        <v>29</v>
      </c>
      <c r="O212" s="28" t="s">
        <v>30</v>
      </c>
      <c r="P212" s="28"/>
      <c r="Q212" s="28" t="s">
        <v>358</v>
      </c>
      <c r="R212" s="28" t="s">
        <v>924</v>
      </c>
      <c r="S212" s="36" t="s">
        <v>925</v>
      </c>
      <c r="T212" s="37"/>
      <c r="U212" s="28" t="s">
        <v>772</v>
      </c>
      <c r="V212" s="57"/>
      <c r="W212" s="67" t="s">
        <v>1667</v>
      </c>
      <c r="X212" s="67"/>
      <c r="Y212" s="68">
        <v>5</v>
      </c>
      <c r="Z212" s="62">
        <f t="shared" si="7"/>
        <v>8.8888888888888893</v>
      </c>
      <c r="AA212" s="60">
        <v>9</v>
      </c>
      <c r="AB212" s="8">
        <v>9</v>
      </c>
      <c r="AC212" s="8">
        <v>8</v>
      </c>
      <c r="AD212" s="3">
        <v>9</v>
      </c>
      <c r="AE212" s="3">
        <v>10</v>
      </c>
      <c r="AF212" s="3">
        <v>8</v>
      </c>
      <c r="AG212" s="4">
        <v>10</v>
      </c>
      <c r="AH212" s="4">
        <v>9</v>
      </c>
      <c r="AI212" s="4">
        <v>8</v>
      </c>
      <c r="AJ212" s="8"/>
      <c r="AK212" s="25"/>
      <c r="AM212" s="56">
        <f t="shared" si="8"/>
        <v>2013</v>
      </c>
    </row>
    <row r="213" spans="1:39" ht="24.9" customHeight="1" x14ac:dyDescent="0.2">
      <c r="A213" s="8">
        <f>IF(B213="","",_xlfn.AGGREGATE(3,3,$B$7:B213))</f>
        <v>207</v>
      </c>
      <c r="B213" s="34" t="s">
        <v>730</v>
      </c>
      <c r="C213" s="28" t="s">
        <v>1982</v>
      </c>
      <c r="D213" s="28" t="s">
        <v>1414</v>
      </c>
      <c r="E213" s="28" t="s">
        <v>1522</v>
      </c>
      <c r="F213" s="35" t="s">
        <v>732</v>
      </c>
      <c r="G213" s="28" t="s">
        <v>27</v>
      </c>
      <c r="H213" s="28" t="s">
        <v>28</v>
      </c>
      <c r="I213" s="28" t="s">
        <v>1550</v>
      </c>
      <c r="J213" s="28" t="s">
        <v>477</v>
      </c>
      <c r="K213" s="28" t="s">
        <v>29</v>
      </c>
      <c r="L213" s="28" t="s">
        <v>30</v>
      </c>
      <c r="M213" s="28" t="s">
        <v>477</v>
      </c>
      <c r="N213" s="28" t="s">
        <v>29</v>
      </c>
      <c r="O213" s="28" t="s">
        <v>30</v>
      </c>
      <c r="P213" s="28"/>
      <c r="Q213" s="28"/>
      <c r="R213" s="28" t="s">
        <v>733</v>
      </c>
      <c r="S213" s="36" t="s">
        <v>734</v>
      </c>
      <c r="T213" s="37"/>
      <c r="U213" s="28" t="s">
        <v>34</v>
      </c>
      <c r="V213" s="57"/>
      <c r="W213" s="67" t="s">
        <v>1703</v>
      </c>
      <c r="X213" s="67"/>
      <c r="Y213" s="68">
        <v>2</v>
      </c>
      <c r="Z213" s="62">
        <f t="shared" si="7"/>
        <v>7.5555555555555554</v>
      </c>
      <c r="AA213" s="60">
        <v>7</v>
      </c>
      <c r="AB213" s="8">
        <v>7</v>
      </c>
      <c r="AC213" s="8">
        <v>8</v>
      </c>
      <c r="AD213" s="3">
        <v>8</v>
      </c>
      <c r="AE213" s="3">
        <v>8</v>
      </c>
      <c r="AF213" s="3">
        <v>7</v>
      </c>
      <c r="AG213" s="4">
        <v>9</v>
      </c>
      <c r="AH213" s="4">
        <v>7</v>
      </c>
      <c r="AI213" s="4">
        <v>7</v>
      </c>
      <c r="AJ213" s="8"/>
      <c r="AK213" s="25"/>
      <c r="AM213" s="56">
        <f t="shared" si="8"/>
        <v>2013</v>
      </c>
    </row>
    <row r="214" spans="1:39" ht="24.9" customHeight="1" x14ac:dyDescent="0.2">
      <c r="A214" s="8">
        <f>IF(B214="","",_xlfn.AGGREGATE(3,3,$B$7:B214))</f>
        <v>208</v>
      </c>
      <c r="B214" s="38">
        <v>22313011968</v>
      </c>
      <c r="C214" s="28" t="s">
        <v>1983</v>
      </c>
      <c r="D214" s="28" t="s">
        <v>1478</v>
      </c>
      <c r="E214" s="28" t="s">
        <v>1522</v>
      </c>
      <c r="F214" s="39">
        <v>41403</v>
      </c>
      <c r="G214" s="28" t="s">
        <v>27</v>
      </c>
      <c r="H214" s="28" t="s">
        <v>28</v>
      </c>
      <c r="I214" s="28" t="s">
        <v>1550</v>
      </c>
      <c r="J214" s="28" t="s">
        <v>1203</v>
      </c>
      <c r="K214" s="28" t="s">
        <v>29</v>
      </c>
      <c r="L214" s="28" t="s">
        <v>30</v>
      </c>
      <c r="M214" s="28" t="s">
        <v>1203</v>
      </c>
      <c r="N214" s="28" t="s">
        <v>29</v>
      </c>
      <c r="O214" s="28" t="s">
        <v>30</v>
      </c>
      <c r="P214" s="28"/>
      <c r="Q214" s="28" t="s">
        <v>1204</v>
      </c>
      <c r="R214" s="28" t="s">
        <v>1205</v>
      </c>
      <c r="S214" s="36" t="s">
        <v>1206</v>
      </c>
      <c r="T214" s="37"/>
      <c r="U214" s="28" t="s">
        <v>55</v>
      </c>
      <c r="V214" s="57"/>
      <c r="W214" s="67"/>
      <c r="X214" s="67"/>
      <c r="Y214" s="68">
        <v>5</v>
      </c>
      <c r="Z214" s="62">
        <f t="shared" si="7"/>
        <v>8.1111111111111107</v>
      </c>
      <c r="AA214" s="60">
        <v>9</v>
      </c>
      <c r="AB214" s="8">
        <v>9</v>
      </c>
      <c r="AC214" s="8">
        <v>5</v>
      </c>
      <c r="AD214" s="3">
        <v>9</v>
      </c>
      <c r="AE214" s="3">
        <v>8</v>
      </c>
      <c r="AF214" s="3">
        <v>7</v>
      </c>
      <c r="AG214" s="4">
        <v>9</v>
      </c>
      <c r="AH214" s="4">
        <v>8</v>
      </c>
      <c r="AI214" s="4">
        <v>9</v>
      </c>
      <c r="AJ214" s="8"/>
      <c r="AK214" s="25"/>
      <c r="AM214" s="56">
        <f t="shared" si="8"/>
        <v>2013</v>
      </c>
    </row>
    <row r="215" spans="1:39" ht="24.9" customHeight="1" x14ac:dyDescent="0.2">
      <c r="A215" s="8">
        <f>IF(B215="","",_xlfn.AGGREGATE(3,3,$B$7:B215))</f>
        <v>209</v>
      </c>
      <c r="B215" s="34" t="s">
        <v>751</v>
      </c>
      <c r="C215" s="28" t="s">
        <v>1984</v>
      </c>
      <c r="D215" s="28" t="s">
        <v>1418</v>
      </c>
      <c r="E215" s="28" t="s">
        <v>1522</v>
      </c>
      <c r="F215" s="35" t="s">
        <v>752</v>
      </c>
      <c r="G215" s="28" t="s">
        <v>27</v>
      </c>
      <c r="H215" s="28" t="s">
        <v>28</v>
      </c>
      <c r="I215" s="28" t="s">
        <v>1559</v>
      </c>
      <c r="J215" s="28" t="s">
        <v>1556</v>
      </c>
      <c r="K215" s="28" t="s">
        <v>29</v>
      </c>
      <c r="L215" s="28" t="s">
        <v>30</v>
      </c>
      <c r="M215" s="28" t="s">
        <v>1556</v>
      </c>
      <c r="N215" s="28" t="s">
        <v>29</v>
      </c>
      <c r="O215" s="28" t="s">
        <v>30</v>
      </c>
      <c r="P215" s="28"/>
      <c r="Q215" s="28" t="s">
        <v>1570</v>
      </c>
      <c r="R215" s="28" t="s">
        <v>1773</v>
      </c>
      <c r="S215" s="36" t="s">
        <v>753</v>
      </c>
      <c r="T215" s="37"/>
      <c r="U215" s="28" t="s">
        <v>55</v>
      </c>
      <c r="V215" s="57"/>
      <c r="W215" s="67"/>
      <c r="X215" s="67"/>
      <c r="Y215" s="68">
        <v>2</v>
      </c>
      <c r="Z215" s="62">
        <f t="shared" si="7"/>
        <v>8.1111111111111107</v>
      </c>
      <c r="AA215" s="60">
        <v>9</v>
      </c>
      <c r="AB215" s="8">
        <v>9</v>
      </c>
      <c r="AC215" s="8">
        <v>7</v>
      </c>
      <c r="AD215" s="3">
        <v>8</v>
      </c>
      <c r="AE215" s="3">
        <v>6</v>
      </c>
      <c r="AF215" s="3">
        <v>8</v>
      </c>
      <c r="AG215" s="4">
        <v>9</v>
      </c>
      <c r="AH215" s="4">
        <v>8</v>
      </c>
      <c r="AI215" s="4">
        <v>9</v>
      </c>
      <c r="AJ215" s="8"/>
      <c r="AK215" s="25"/>
      <c r="AM215" s="56">
        <f t="shared" si="8"/>
        <v>2013</v>
      </c>
    </row>
    <row r="216" spans="1:39" ht="24.9" customHeight="1" x14ac:dyDescent="0.2">
      <c r="A216" s="8">
        <f>IF(B216="","",_xlfn.AGGREGATE(3,3,$B$7:B216))</f>
        <v>210</v>
      </c>
      <c r="B216" s="34" t="s">
        <v>1102</v>
      </c>
      <c r="C216" s="28" t="s">
        <v>1985</v>
      </c>
      <c r="D216" s="28" t="s">
        <v>1467</v>
      </c>
      <c r="E216" s="28" t="s">
        <v>1522</v>
      </c>
      <c r="F216" s="35" t="s">
        <v>1104</v>
      </c>
      <c r="G216" s="28" t="s">
        <v>27</v>
      </c>
      <c r="H216" s="28" t="s">
        <v>28</v>
      </c>
      <c r="I216" s="28" t="s">
        <v>1550</v>
      </c>
      <c r="J216" s="28" t="s">
        <v>183</v>
      </c>
      <c r="K216" s="28" t="s">
        <v>29</v>
      </c>
      <c r="L216" s="28" t="s">
        <v>30</v>
      </c>
      <c r="M216" s="28" t="s">
        <v>698</v>
      </c>
      <c r="N216" s="28" t="s">
        <v>29</v>
      </c>
      <c r="O216" s="28" t="s">
        <v>30</v>
      </c>
      <c r="P216" s="28"/>
      <c r="Q216" s="28" t="s">
        <v>1105</v>
      </c>
      <c r="R216" s="28" t="s">
        <v>1106</v>
      </c>
      <c r="S216" s="36" t="s">
        <v>1107</v>
      </c>
      <c r="T216" s="37"/>
      <c r="U216" s="28" t="s">
        <v>772</v>
      </c>
      <c r="V216" s="57"/>
      <c r="W216" s="67" t="s">
        <v>1774</v>
      </c>
      <c r="X216" s="67"/>
      <c r="Y216" s="68">
        <v>4</v>
      </c>
      <c r="Z216" s="62">
        <f t="shared" si="7"/>
        <v>7.8888888888888893</v>
      </c>
      <c r="AA216" s="60">
        <v>9</v>
      </c>
      <c r="AB216" s="8">
        <v>8</v>
      </c>
      <c r="AC216" s="8">
        <v>7</v>
      </c>
      <c r="AD216" s="3">
        <v>8</v>
      </c>
      <c r="AE216" s="3">
        <v>9</v>
      </c>
      <c r="AF216" s="3">
        <v>6</v>
      </c>
      <c r="AG216" s="4">
        <v>8</v>
      </c>
      <c r="AH216" s="4">
        <v>9</v>
      </c>
      <c r="AI216" s="4">
        <v>7</v>
      </c>
      <c r="AJ216" s="8"/>
      <c r="AK216" s="25"/>
      <c r="AM216" s="56">
        <f t="shared" si="8"/>
        <v>2013</v>
      </c>
    </row>
    <row r="217" spans="1:39" ht="15.7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5"/>
      <c r="W217" s="14"/>
      <c r="X217" s="20"/>
      <c r="Y217" s="20"/>
      <c r="Z217" s="14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20"/>
    </row>
    <row r="218" spans="1:39" ht="15.7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5"/>
      <c r="W218" s="14"/>
      <c r="X218" s="20"/>
      <c r="Y218" s="20"/>
      <c r="Z218" s="14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20"/>
    </row>
    <row r="219" spans="1:39" ht="15.7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5"/>
      <c r="W219" s="14"/>
      <c r="X219" s="20"/>
      <c r="Y219" s="20"/>
      <c r="Z219" s="14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20"/>
    </row>
    <row r="220" spans="1:39" ht="15.7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5"/>
      <c r="W220" s="14"/>
      <c r="X220" s="20"/>
      <c r="Y220" s="20"/>
      <c r="Z220" s="14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20"/>
    </row>
    <row r="221" spans="1:39" ht="15.7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5"/>
      <c r="W221" s="14"/>
      <c r="X221" s="20"/>
      <c r="Y221" s="20"/>
      <c r="Z221" s="14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</row>
    <row r="222" spans="1:39" ht="15.7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5"/>
      <c r="W222" s="14"/>
      <c r="X222" s="20"/>
      <c r="Y222" s="20"/>
      <c r="Z222" s="14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</row>
    <row r="223" spans="1:39" ht="15.7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5"/>
      <c r="W223" s="14"/>
      <c r="X223" s="20"/>
      <c r="Y223" s="20"/>
      <c r="Z223" s="14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</row>
    <row r="224" spans="1:39" ht="15.7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5"/>
      <c r="W224" s="14"/>
      <c r="X224" s="20"/>
      <c r="Y224" s="20"/>
      <c r="Z224" s="14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</row>
    <row r="225" spans="1:37" ht="15.7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5"/>
      <c r="W225" s="14"/>
      <c r="X225" s="20"/>
      <c r="Y225" s="20"/>
      <c r="Z225" s="14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</row>
    <row r="226" spans="1:37" ht="15.7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5"/>
      <c r="W226" s="14"/>
      <c r="X226" s="20"/>
      <c r="Y226" s="20"/>
      <c r="Z226" s="14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</row>
    <row r="227" spans="1:37" ht="15.7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5"/>
      <c r="W227" s="14"/>
      <c r="X227" s="20"/>
      <c r="Y227" s="20"/>
      <c r="Z227" s="14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</row>
    <row r="228" spans="1:37" ht="15.7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5"/>
      <c r="W228" s="14"/>
      <c r="X228" s="20"/>
      <c r="Y228" s="20"/>
      <c r="Z228" s="14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</row>
    <row r="229" spans="1:37" ht="15.7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5"/>
      <c r="W229" s="14"/>
      <c r="X229" s="20"/>
      <c r="Y229" s="20"/>
      <c r="Z229" s="14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</row>
    <row r="230" spans="1:37" ht="12.75" customHeight="1" x14ac:dyDescent="0.2">
      <c r="A230" s="14"/>
      <c r="B230" s="20"/>
      <c r="C230" s="15"/>
      <c r="D230" s="15"/>
      <c r="E230" s="15"/>
      <c r="F230" s="14"/>
      <c r="G230" s="14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4"/>
      <c r="X230" s="20"/>
      <c r="Y230" s="20"/>
      <c r="Z230" s="14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</row>
    <row r="231" spans="1:37" ht="12.75" customHeight="1" x14ac:dyDescent="0.2">
      <c r="A231" s="14"/>
      <c r="B231" s="20"/>
      <c r="C231" s="15"/>
      <c r="D231" s="15"/>
      <c r="E231" s="15"/>
      <c r="F231" s="14"/>
      <c r="G231" s="14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4"/>
      <c r="X231" s="20"/>
      <c r="Y231" s="20"/>
      <c r="Z231" s="14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</row>
    <row r="232" spans="1:37" ht="12.75" customHeight="1" x14ac:dyDescent="0.2">
      <c r="A232" s="14"/>
      <c r="B232" s="20"/>
      <c r="C232" s="15"/>
      <c r="D232" s="15"/>
      <c r="E232" s="15"/>
      <c r="F232" s="14"/>
      <c r="G232" s="14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4"/>
      <c r="X232" s="20"/>
      <c r="Y232" s="20"/>
      <c r="Z232" s="14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</row>
    <row r="233" spans="1:37" ht="12.75" customHeight="1" x14ac:dyDescent="0.2">
      <c r="A233" s="14"/>
      <c r="B233" s="20"/>
      <c r="C233" s="15"/>
      <c r="D233" s="15"/>
      <c r="E233" s="15"/>
      <c r="F233" s="14"/>
      <c r="G233" s="14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4"/>
      <c r="X233" s="20"/>
      <c r="Y233" s="20"/>
      <c r="Z233" s="14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</row>
    <row r="234" spans="1:37" ht="12.75" customHeight="1" x14ac:dyDescent="0.2">
      <c r="A234" s="14"/>
      <c r="B234" s="20"/>
      <c r="C234" s="15"/>
      <c r="D234" s="15"/>
      <c r="E234" s="15"/>
      <c r="F234" s="14"/>
      <c r="G234" s="14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4"/>
      <c r="X234" s="20"/>
      <c r="Y234" s="20"/>
      <c r="Z234" s="14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</row>
    <row r="235" spans="1:37" ht="12.75" customHeight="1" x14ac:dyDescent="0.2">
      <c r="A235" s="14"/>
      <c r="B235" s="20"/>
      <c r="C235" s="15"/>
      <c r="D235" s="15"/>
      <c r="E235" s="15"/>
      <c r="F235" s="14"/>
      <c r="G235" s="14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4"/>
      <c r="X235" s="20"/>
      <c r="Y235" s="20"/>
      <c r="Z235" s="14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</row>
    <row r="236" spans="1:37" ht="12.75" customHeight="1" x14ac:dyDescent="0.2">
      <c r="A236" s="14"/>
      <c r="B236" s="20"/>
      <c r="C236" s="15"/>
      <c r="D236" s="15"/>
      <c r="E236" s="15"/>
      <c r="F236" s="14"/>
      <c r="G236" s="14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4"/>
      <c r="X236" s="20"/>
      <c r="Y236" s="20"/>
      <c r="Z236" s="14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</row>
    <row r="237" spans="1:37" ht="12.75" customHeight="1" x14ac:dyDescent="0.2">
      <c r="A237" s="14"/>
      <c r="B237" s="20"/>
      <c r="C237" s="15"/>
      <c r="D237" s="15"/>
      <c r="E237" s="15"/>
      <c r="F237" s="14"/>
      <c r="G237" s="14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4"/>
      <c r="X237" s="20"/>
      <c r="Y237" s="20"/>
      <c r="Z237" s="14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</row>
    <row r="238" spans="1:37" ht="12.75" customHeight="1" x14ac:dyDescent="0.2">
      <c r="A238" s="14"/>
      <c r="B238" s="20"/>
      <c r="C238" s="15"/>
      <c r="D238" s="15"/>
      <c r="E238" s="15"/>
      <c r="F238" s="14"/>
      <c r="G238" s="14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4"/>
      <c r="X238" s="20"/>
      <c r="Y238" s="20"/>
      <c r="Z238" s="14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</row>
    <row r="239" spans="1:37" ht="12.75" customHeight="1" x14ac:dyDescent="0.2">
      <c r="A239" s="14"/>
      <c r="B239" s="20"/>
      <c r="C239" s="15"/>
      <c r="D239" s="15"/>
      <c r="E239" s="15"/>
      <c r="F239" s="14"/>
      <c r="G239" s="14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4"/>
      <c r="X239" s="20"/>
      <c r="Y239" s="20"/>
      <c r="Z239" s="14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</row>
    <row r="240" spans="1:37" ht="12.75" customHeight="1" x14ac:dyDescent="0.2">
      <c r="A240" s="14"/>
      <c r="B240" s="20"/>
      <c r="C240" s="15"/>
      <c r="D240" s="15"/>
      <c r="E240" s="15"/>
      <c r="F240" s="14"/>
      <c r="G240" s="14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4"/>
      <c r="X240" s="20"/>
      <c r="Y240" s="20"/>
      <c r="Z240" s="14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</row>
    <row r="241" spans="1:37" ht="12.75" customHeight="1" x14ac:dyDescent="0.2">
      <c r="A241" s="14"/>
      <c r="B241" s="20"/>
      <c r="C241" s="15"/>
      <c r="D241" s="15"/>
      <c r="E241" s="15"/>
      <c r="F241" s="14"/>
      <c r="G241" s="14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4"/>
      <c r="X241" s="20"/>
      <c r="Y241" s="20"/>
      <c r="Z241" s="14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</row>
    <row r="242" spans="1:37" ht="12.75" customHeight="1" x14ac:dyDescent="0.2">
      <c r="A242" s="14"/>
      <c r="B242" s="20"/>
      <c r="C242" s="15"/>
      <c r="D242" s="15"/>
      <c r="E242" s="15"/>
      <c r="F242" s="14"/>
      <c r="G242" s="14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4"/>
      <c r="X242" s="20"/>
      <c r="Y242" s="20"/>
      <c r="Z242" s="14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</row>
    <row r="243" spans="1:37" ht="12.75" customHeight="1" x14ac:dyDescent="0.2">
      <c r="A243" s="14"/>
      <c r="B243" s="20"/>
      <c r="C243" s="15"/>
      <c r="D243" s="15"/>
      <c r="E243" s="15"/>
      <c r="F243" s="14"/>
      <c r="G243" s="14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4"/>
      <c r="X243" s="20"/>
      <c r="Y243" s="20"/>
      <c r="Z243" s="14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</row>
    <row r="244" spans="1:37" ht="12.75" customHeight="1" x14ac:dyDescent="0.2">
      <c r="A244" s="14"/>
      <c r="B244" s="20"/>
      <c r="C244" s="15"/>
      <c r="D244" s="15"/>
      <c r="E244" s="15"/>
      <c r="F244" s="14"/>
      <c r="G244" s="14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4"/>
      <c r="X244" s="20"/>
      <c r="Y244" s="20"/>
      <c r="Z244" s="14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</row>
    <row r="245" spans="1:37" ht="12.75" customHeight="1" x14ac:dyDescent="0.2">
      <c r="A245" s="14"/>
      <c r="B245" s="20"/>
      <c r="C245" s="15"/>
      <c r="D245" s="15"/>
      <c r="E245" s="15"/>
      <c r="F245" s="14"/>
      <c r="G245" s="14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4"/>
      <c r="X245" s="20"/>
      <c r="Y245" s="20"/>
      <c r="Z245" s="14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</row>
    <row r="246" spans="1:37" ht="12.75" customHeight="1" x14ac:dyDescent="0.2">
      <c r="A246" s="14"/>
      <c r="B246" s="20"/>
      <c r="C246" s="15"/>
      <c r="D246" s="15"/>
      <c r="E246" s="15"/>
      <c r="F246" s="14"/>
      <c r="G246" s="14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4"/>
      <c r="X246" s="20"/>
      <c r="Y246" s="20"/>
      <c r="Z246" s="14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</row>
    <row r="247" spans="1:37" ht="12.75" customHeight="1" x14ac:dyDescent="0.2">
      <c r="A247" s="14"/>
      <c r="B247" s="20"/>
      <c r="C247" s="15"/>
      <c r="D247" s="15"/>
      <c r="E247" s="15"/>
      <c r="F247" s="14"/>
      <c r="G247" s="14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4"/>
      <c r="X247" s="20"/>
      <c r="Y247" s="20"/>
      <c r="Z247" s="14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</row>
    <row r="248" spans="1:37" ht="12.75" customHeight="1" x14ac:dyDescent="0.2">
      <c r="A248" s="14"/>
      <c r="B248" s="20"/>
      <c r="C248" s="15"/>
      <c r="D248" s="15"/>
      <c r="E248" s="15"/>
      <c r="F248" s="14"/>
      <c r="G248" s="14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4"/>
      <c r="X248" s="20"/>
      <c r="Y248" s="20"/>
      <c r="Z248" s="14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</row>
    <row r="249" spans="1:37" ht="12.75" customHeight="1" x14ac:dyDescent="0.2">
      <c r="A249" s="14"/>
      <c r="B249" s="20"/>
      <c r="C249" s="15"/>
      <c r="D249" s="15"/>
      <c r="E249" s="15"/>
      <c r="F249" s="14"/>
      <c r="G249" s="14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4"/>
      <c r="X249" s="20"/>
      <c r="Y249" s="20"/>
      <c r="Z249" s="14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</row>
    <row r="250" spans="1:37" ht="12.75" customHeight="1" x14ac:dyDescent="0.2">
      <c r="A250" s="14"/>
      <c r="B250" s="20"/>
      <c r="C250" s="15"/>
      <c r="D250" s="15"/>
      <c r="E250" s="15"/>
      <c r="F250" s="14"/>
      <c r="G250" s="14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4"/>
      <c r="X250" s="20"/>
      <c r="Y250" s="20"/>
      <c r="Z250" s="14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</row>
    <row r="251" spans="1:37" ht="12.75" customHeight="1" x14ac:dyDescent="0.2">
      <c r="A251" s="14"/>
      <c r="B251" s="20"/>
      <c r="C251" s="15"/>
      <c r="D251" s="15"/>
      <c r="E251" s="15"/>
      <c r="F251" s="14"/>
      <c r="G251" s="14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4"/>
      <c r="X251" s="20"/>
      <c r="Y251" s="20"/>
      <c r="Z251" s="14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</row>
    <row r="252" spans="1:37" ht="12.75" customHeight="1" x14ac:dyDescent="0.2">
      <c r="A252" s="14"/>
      <c r="B252" s="20"/>
      <c r="C252" s="15"/>
      <c r="D252" s="15"/>
      <c r="E252" s="15"/>
      <c r="F252" s="14"/>
      <c r="G252" s="14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4"/>
      <c r="X252" s="20"/>
      <c r="Y252" s="20"/>
      <c r="Z252" s="14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</row>
    <row r="253" spans="1:37" ht="12.75" customHeight="1" x14ac:dyDescent="0.2">
      <c r="A253" s="14"/>
      <c r="B253" s="20"/>
      <c r="C253" s="15"/>
      <c r="D253" s="15"/>
      <c r="E253" s="15"/>
      <c r="F253" s="14"/>
      <c r="G253" s="14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4"/>
      <c r="X253" s="20"/>
      <c r="Y253" s="20"/>
      <c r="Z253" s="14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</row>
    <row r="254" spans="1:37" ht="12.75" customHeight="1" x14ac:dyDescent="0.2">
      <c r="A254" s="14"/>
      <c r="B254" s="20"/>
      <c r="C254" s="15"/>
      <c r="D254" s="15"/>
      <c r="E254" s="15"/>
      <c r="F254" s="14"/>
      <c r="G254" s="14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4"/>
      <c r="X254" s="20"/>
      <c r="Y254" s="20"/>
      <c r="Z254" s="14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</row>
    <row r="255" spans="1:37" ht="12.75" customHeight="1" x14ac:dyDescent="0.2">
      <c r="A255" s="14"/>
      <c r="B255" s="20"/>
      <c r="C255" s="15"/>
      <c r="D255" s="15"/>
      <c r="E255" s="15"/>
      <c r="F255" s="14"/>
      <c r="G255" s="14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4"/>
      <c r="X255" s="20"/>
      <c r="Y255" s="20"/>
      <c r="Z255" s="14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</row>
    <row r="256" spans="1:37" ht="12.75" customHeight="1" x14ac:dyDescent="0.2">
      <c r="A256" s="14"/>
      <c r="B256" s="20"/>
      <c r="C256" s="15"/>
      <c r="D256" s="15"/>
      <c r="E256" s="15"/>
      <c r="F256" s="14"/>
      <c r="G256" s="14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4"/>
      <c r="X256" s="20"/>
      <c r="Y256" s="20"/>
      <c r="Z256" s="14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</row>
    <row r="257" spans="1:37" ht="12.75" customHeight="1" x14ac:dyDescent="0.2">
      <c r="A257" s="14"/>
      <c r="B257" s="20"/>
      <c r="C257" s="15"/>
      <c r="D257" s="15"/>
      <c r="E257" s="15"/>
      <c r="F257" s="14"/>
      <c r="G257" s="14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4"/>
      <c r="X257" s="20"/>
      <c r="Y257" s="20"/>
      <c r="Z257" s="14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</row>
    <row r="258" spans="1:37" ht="12.75" customHeight="1" x14ac:dyDescent="0.2">
      <c r="A258" s="14"/>
      <c r="B258" s="20"/>
      <c r="C258" s="15"/>
      <c r="D258" s="15"/>
      <c r="E258" s="15"/>
      <c r="F258" s="14"/>
      <c r="G258" s="1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4"/>
      <c r="X258" s="20"/>
      <c r="Y258" s="20"/>
      <c r="Z258" s="14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</row>
    <row r="259" spans="1:37" ht="12.75" customHeight="1" x14ac:dyDescent="0.2">
      <c r="A259" s="14"/>
      <c r="B259" s="20"/>
      <c r="C259" s="15"/>
      <c r="D259" s="15"/>
      <c r="E259" s="15"/>
      <c r="F259" s="14"/>
      <c r="G259" s="1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4"/>
      <c r="X259" s="20"/>
      <c r="Y259" s="20"/>
      <c r="Z259" s="14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</row>
    <row r="260" spans="1:37" ht="12.75" customHeight="1" x14ac:dyDescent="0.2">
      <c r="A260" s="14"/>
      <c r="B260" s="20"/>
      <c r="C260" s="15"/>
      <c r="D260" s="15"/>
      <c r="E260" s="15"/>
      <c r="F260" s="14"/>
      <c r="G260" s="14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4"/>
      <c r="X260" s="20"/>
      <c r="Y260" s="20"/>
      <c r="Z260" s="14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</row>
    <row r="261" spans="1:37" ht="12.75" customHeight="1" x14ac:dyDescent="0.2">
      <c r="A261" s="14"/>
      <c r="B261" s="20"/>
      <c r="C261" s="15"/>
      <c r="D261" s="15"/>
      <c r="E261" s="15"/>
      <c r="F261" s="14"/>
      <c r="G261" s="14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4"/>
      <c r="X261" s="20"/>
      <c r="Y261" s="20"/>
      <c r="Z261" s="14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</row>
    <row r="262" spans="1:37" ht="12.75" customHeight="1" x14ac:dyDescent="0.2">
      <c r="A262" s="14"/>
      <c r="B262" s="20"/>
      <c r="C262" s="15"/>
      <c r="D262" s="15"/>
      <c r="E262" s="15"/>
      <c r="F262" s="14"/>
      <c r="G262" s="14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4"/>
      <c r="X262" s="20"/>
      <c r="Y262" s="20"/>
      <c r="Z262" s="14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</row>
    <row r="263" spans="1:37" ht="12.75" customHeight="1" x14ac:dyDescent="0.2">
      <c r="A263" s="14"/>
      <c r="B263" s="20"/>
      <c r="C263" s="15"/>
      <c r="D263" s="15"/>
      <c r="E263" s="15"/>
      <c r="F263" s="14"/>
      <c r="G263" s="14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4"/>
      <c r="X263" s="20"/>
      <c r="Y263" s="20"/>
      <c r="Z263" s="14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</row>
    <row r="264" spans="1:37" ht="12.75" customHeight="1" x14ac:dyDescent="0.2">
      <c r="A264" s="14"/>
      <c r="B264" s="20"/>
      <c r="C264" s="15"/>
      <c r="D264" s="15"/>
      <c r="E264" s="15"/>
      <c r="F264" s="14"/>
      <c r="G264" s="14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4"/>
      <c r="X264" s="20"/>
      <c r="Y264" s="20"/>
      <c r="Z264" s="14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</row>
    <row r="265" spans="1:37" ht="12.75" customHeight="1" x14ac:dyDescent="0.2">
      <c r="A265" s="14"/>
      <c r="B265" s="20"/>
      <c r="C265" s="15"/>
      <c r="D265" s="15"/>
      <c r="E265" s="15"/>
      <c r="F265" s="14"/>
      <c r="G265" s="14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4"/>
      <c r="X265" s="20"/>
      <c r="Y265" s="20"/>
      <c r="Z265" s="14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</row>
    <row r="266" spans="1:37" ht="12.75" customHeight="1" x14ac:dyDescent="0.2">
      <c r="A266" s="14"/>
      <c r="B266" s="20"/>
      <c r="C266" s="15"/>
      <c r="D266" s="15"/>
      <c r="E266" s="15"/>
      <c r="F266" s="14"/>
      <c r="G266" s="14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4"/>
      <c r="X266" s="20"/>
      <c r="Y266" s="20"/>
      <c r="Z266" s="14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</row>
    <row r="267" spans="1:37" ht="12.75" customHeight="1" x14ac:dyDescent="0.2">
      <c r="A267" s="14"/>
      <c r="B267" s="20"/>
      <c r="C267" s="15"/>
      <c r="D267" s="15"/>
      <c r="E267" s="15"/>
      <c r="F267" s="14"/>
      <c r="G267" s="14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4"/>
      <c r="X267" s="20"/>
      <c r="Y267" s="20"/>
      <c r="Z267" s="14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</row>
    <row r="268" spans="1:37" ht="12.75" customHeight="1" x14ac:dyDescent="0.2">
      <c r="A268" s="14"/>
      <c r="B268" s="20"/>
      <c r="C268" s="15"/>
      <c r="D268" s="15"/>
      <c r="E268" s="15"/>
      <c r="F268" s="14"/>
      <c r="G268" s="14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4"/>
      <c r="X268" s="20"/>
      <c r="Y268" s="20"/>
      <c r="Z268" s="14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</row>
    <row r="269" spans="1:37" ht="12.75" customHeight="1" x14ac:dyDescent="0.2">
      <c r="A269" s="14"/>
      <c r="B269" s="20"/>
      <c r="C269" s="15"/>
      <c r="D269" s="15"/>
      <c r="E269" s="15"/>
      <c r="F269" s="14"/>
      <c r="G269" s="14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4"/>
      <c r="X269" s="20"/>
      <c r="Y269" s="20"/>
      <c r="Z269" s="14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</row>
    <row r="270" spans="1:37" ht="12.75" customHeight="1" x14ac:dyDescent="0.2">
      <c r="A270" s="14"/>
      <c r="B270" s="20"/>
      <c r="C270" s="15"/>
      <c r="D270" s="15"/>
      <c r="E270" s="15"/>
      <c r="F270" s="14"/>
      <c r="G270" s="14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4"/>
      <c r="X270" s="20"/>
      <c r="Y270" s="20"/>
      <c r="Z270" s="14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</row>
    <row r="271" spans="1:37" ht="12.75" customHeight="1" x14ac:dyDescent="0.2">
      <c r="A271" s="14"/>
      <c r="B271" s="20"/>
      <c r="C271" s="15"/>
      <c r="D271" s="15"/>
      <c r="E271" s="15"/>
      <c r="F271" s="14"/>
      <c r="G271" s="14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4"/>
      <c r="X271" s="20"/>
      <c r="Y271" s="20"/>
      <c r="Z271" s="14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</row>
    <row r="272" spans="1:37" ht="12.75" customHeight="1" x14ac:dyDescent="0.2">
      <c r="A272" s="14"/>
      <c r="B272" s="20"/>
      <c r="C272" s="15"/>
      <c r="D272" s="15"/>
      <c r="E272" s="15"/>
      <c r="F272" s="14"/>
      <c r="G272" s="14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4"/>
      <c r="X272" s="20"/>
      <c r="Y272" s="20"/>
      <c r="Z272" s="14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</row>
    <row r="273" spans="1:37" ht="12.75" customHeight="1" x14ac:dyDescent="0.2">
      <c r="A273" s="14"/>
      <c r="B273" s="20"/>
      <c r="C273" s="15"/>
      <c r="D273" s="15"/>
      <c r="E273" s="15"/>
      <c r="F273" s="14"/>
      <c r="G273" s="14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4"/>
      <c r="X273" s="20"/>
      <c r="Y273" s="20"/>
      <c r="Z273" s="14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</row>
    <row r="274" spans="1:37" ht="12.75" customHeight="1" x14ac:dyDescent="0.2">
      <c r="A274" s="14"/>
      <c r="B274" s="20"/>
      <c r="C274" s="15"/>
      <c r="D274" s="15"/>
      <c r="E274" s="15"/>
      <c r="F274" s="14"/>
      <c r="G274" s="14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4"/>
      <c r="X274" s="20"/>
      <c r="Y274" s="20"/>
      <c r="Z274" s="14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</row>
    <row r="275" spans="1:37" ht="12.75" customHeight="1" x14ac:dyDescent="0.2">
      <c r="A275" s="14"/>
      <c r="B275" s="20"/>
      <c r="C275" s="15"/>
      <c r="D275" s="15"/>
      <c r="E275" s="15"/>
      <c r="F275" s="14"/>
      <c r="G275" s="14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4"/>
      <c r="X275" s="20"/>
      <c r="Y275" s="20"/>
      <c r="Z275" s="14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</row>
    <row r="276" spans="1:37" ht="12.75" customHeight="1" x14ac:dyDescent="0.2">
      <c r="A276" s="14"/>
      <c r="B276" s="20"/>
      <c r="C276" s="15"/>
      <c r="D276" s="15"/>
      <c r="E276" s="15"/>
      <c r="F276" s="14"/>
      <c r="G276" s="14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4"/>
      <c r="X276" s="20"/>
      <c r="Y276" s="20"/>
      <c r="Z276" s="14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</row>
    <row r="277" spans="1:37" ht="12.75" customHeight="1" x14ac:dyDescent="0.2">
      <c r="A277" s="14"/>
      <c r="B277" s="20"/>
      <c r="C277" s="15"/>
      <c r="D277" s="15"/>
      <c r="E277" s="15"/>
      <c r="F277" s="14"/>
      <c r="G277" s="14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4"/>
      <c r="X277" s="20"/>
      <c r="Y277" s="20"/>
      <c r="Z277" s="14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</row>
    <row r="278" spans="1:37" ht="12.75" customHeight="1" x14ac:dyDescent="0.2">
      <c r="A278" s="14"/>
      <c r="B278" s="20"/>
      <c r="C278" s="15"/>
      <c r="D278" s="15"/>
      <c r="E278" s="15"/>
      <c r="F278" s="14"/>
      <c r="G278" s="14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4"/>
      <c r="X278" s="20"/>
      <c r="Y278" s="20"/>
      <c r="Z278" s="14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</row>
    <row r="279" spans="1:37" ht="12.75" customHeight="1" x14ac:dyDescent="0.2">
      <c r="A279" s="14"/>
      <c r="B279" s="20"/>
      <c r="C279" s="15"/>
      <c r="D279" s="15"/>
      <c r="E279" s="15"/>
      <c r="F279" s="14"/>
      <c r="G279" s="14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4"/>
      <c r="X279" s="20"/>
      <c r="Y279" s="20"/>
      <c r="Z279" s="14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</row>
    <row r="280" spans="1:37" ht="12.75" customHeight="1" x14ac:dyDescent="0.2">
      <c r="A280" s="14"/>
      <c r="B280" s="20"/>
      <c r="C280" s="15"/>
      <c r="D280" s="15"/>
      <c r="E280" s="15"/>
      <c r="F280" s="14"/>
      <c r="G280" s="14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4"/>
      <c r="X280" s="20"/>
      <c r="Y280" s="20"/>
      <c r="Z280" s="14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</row>
    <row r="281" spans="1:37" ht="12.75" customHeight="1" x14ac:dyDescent="0.2">
      <c r="A281" s="14"/>
      <c r="B281" s="20"/>
      <c r="C281" s="15"/>
      <c r="D281" s="15"/>
      <c r="E281" s="15"/>
      <c r="F281" s="14"/>
      <c r="G281" s="14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4"/>
      <c r="X281" s="20"/>
      <c r="Y281" s="20"/>
      <c r="Z281" s="14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</row>
    <row r="282" spans="1:37" ht="12.75" customHeight="1" x14ac:dyDescent="0.2">
      <c r="A282" s="14"/>
      <c r="B282" s="20"/>
      <c r="C282" s="15"/>
      <c r="D282" s="15"/>
      <c r="E282" s="15"/>
      <c r="F282" s="14"/>
      <c r="G282" s="14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4"/>
      <c r="X282" s="20"/>
      <c r="Y282" s="20"/>
      <c r="Z282" s="14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</row>
    <row r="283" spans="1:37" ht="12.75" customHeight="1" x14ac:dyDescent="0.2">
      <c r="A283" s="14"/>
      <c r="B283" s="20"/>
      <c r="C283" s="15"/>
      <c r="D283" s="15"/>
      <c r="E283" s="15"/>
      <c r="F283" s="14"/>
      <c r="G283" s="14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4"/>
      <c r="X283" s="20"/>
      <c r="Y283" s="20"/>
      <c r="Z283" s="14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</row>
    <row r="284" spans="1:37" ht="12.75" customHeight="1" x14ac:dyDescent="0.2">
      <c r="A284" s="14"/>
      <c r="B284" s="20"/>
      <c r="C284" s="15"/>
      <c r="D284" s="15"/>
      <c r="E284" s="15"/>
      <c r="F284" s="14"/>
      <c r="G284" s="14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4"/>
      <c r="X284" s="20"/>
      <c r="Y284" s="20"/>
      <c r="Z284" s="14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</row>
    <row r="285" spans="1:37" ht="12.75" customHeight="1" x14ac:dyDescent="0.2">
      <c r="A285" s="14"/>
      <c r="B285" s="20"/>
      <c r="C285" s="15"/>
      <c r="D285" s="15"/>
      <c r="E285" s="15"/>
      <c r="F285" s="14"/>
      <c r="G285" s="14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4"/>
      <c r="X285" s="20"/>
      <c r="Y285" s="20"/>
      <c r="Z285" s="14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</row>
    <row r="286" spans="1:37" ht="12.75" customHeight="1" x14ac:dyDescent="0.2">
      <c r="A286" s="14"/>
      <c r="B286" s="20"/>
      <c r="C286" s="15"/>
      <c r="D286" s="15"/>
      <c r="E286" s="15"/>
      <c r="F286" s="14"/>
      <c r="G286" s="14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4"/>
      <c r="X286" s="20"/>
      <c r="Y286" s="20"/>
      <c r="Z286" s="14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</row>
    <row r="287" spans="1:37" ht="12.75" customHeight="1" x14ac:dyDescent="0.2">
      <c r="A287" s="14"/>
      <c r="B287" s="20"/>
      <c r="C287" s="15"/>
      <c r="D287" s="15"/>
      <c r="E287" s="15"/>
      <c r="F287" s="14"/>
      <c r="G287" s="14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4"/>
      <c r="X287" s="20"/>
      <c r="Y287" s="20"/>
      <c r="Z287" s="14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</row>
    <row r="288" spans="1:37" ht="12.75" customHeight="1" x14ac:dyDescent="0.2">
      <c r="A288" s="14"/>
      <c r="B288" s="20"/>
      <c r="C288" s="15"/>
      <c r="D288" s="15"/>
      <c r="E288" s="15"/>
      <c r="F288" s="14"/>
      <c r="G288" s="14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4"/>
      <c r="X288" s="20"/>
      <c r="Y288" s="20"/>
      <c r="Z288" s="14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</row>
    <row r="289" spans="1:37" ht="12.75" customHeight="1" x14ac:dyDescent="0.2">
      <c r="A289" s="14"/>
      <c r="B289" s="20"/>
      <c r="C289" s="15"/>
      <c r="D289" s="15"/>
      <c r="E289" s="15"/>
      <c r="F289" s="14"/>
      <c r="G289" s="14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4"/>
      <c r="X289" s="20"/>
      <c r="Y289" s="20"/>
      <c r="Z289" s="14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</row>
    <row r="290" spans="1:37" ht="12.75" customHeight="1" x14ac:dyDescent="0.2">
      <c r="A290" s="14"/>
      <c r="B290" s="20"/>
      <c r="C290" s="15"/>
      <c r="D290" s="15"/>
      <c r="E290" s="15"/>
      <c r="F290" s="14"/>
      <c r="G290" s="14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4"/>
      <c r="X290" s="20"/>
      <c r="Y290" s="20"/>
      <c r="Z290" s="14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</row>
    <row r="291" spans="1:37" ht="12.75" customHeight="1" x14ac:dyDescent="0.2">
      <c r="A291" s="14"/>
      <c r="B291" s="20"/>
      <c r="C291" s="15"/>
      <c r="D291" s="15"/>
      <c r="E291" s="15"/>
      <c r="F291" s="14"/>
      <c r="G291" s="14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4"/>
      <c r="X291" s="20"/>
      <c r="Y291" s="20"/>
      <c r="Z291" s="14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</row>
    <row r="292" spans="1:37" ht="12.75" customHeight="1" x14ac:dyDescent="0.2">
      <c r="A292" s="14"/>
      <c r="B292" s="20"/>
      <c r="C292" s="15"/>
      <c r="D292" s="15"/>
      <c r="E292" s="15"/>
      <c r="F292" s="14"/>
      <c r="G292" s="14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4"/>
      <c r="X292" s="20"/>
      <c r="Y292" s="20"/>
      <c r="Z292" s="14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</row>
    <row r="293" spans="1:37" ht="12.75" customHeight="1" x14ac:dyDescent="0.2">
      <c r="A293" s="14"/>
      <c r="B293" s="20"/>
      <c r="C293" s="15"/>
      <c r="D293" s="15"/>
      <c r="E293" s="15"/>
      <c r="F293" s="14"/>
      <c r="G293" s="14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4"/>
      <c r="X293" s="20"/>
      <c r="Y293" s="20"/>
      <c r="Z293" s="14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</row>
    <row r="294" spans="1:37" ht="12.75" customHeight="1" x14ac:dyDescent="0.2">
      <c r="A294" s="14"/>
      <c r="B294" s="20"/>
      <c r="C294" s="15"/>
      <c r="D294" s="15"/>
      <c r="E294" s="15"/>
      <c r="F294" s="14"/>
      <c r="G294" s="14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4"/>
      <c r="X294" s="20"/>
      <c r="Y294" s="20"/>
      <c r="Z294" s="14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</row>
    <row r="295" spans="1:37" ht="12.75" customHeight="1" x14ac:dyDescent="0.2">
      <c r="A295" s="14"/>
      <c r="B295" s="20"/>
      <c r="C295" s="15"/>
      <c r="D295" s="15"/>
      <c r="E295" s="15"/>
      <c r="F295" s="14"/>
      <c r="G295" s="14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4"/>
      <c r="X295" s="20"/>
      <c r="Y295" s="20"/>
      <c r="Z295" s="14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</row>
    <row r="296" spans="1:37" ht="12.75" customHeight="1" x14ac:dyDescent="0.2">
      <c r="A296" s="14"/>
      <c r="B296" s="20"/>
      <c r="C296" s="15"/>
      <c r="D296" s="15"/>
      <c r="E296" s="15"/>
      <c r="F296" s="14"/>
      <c r="G296" s="14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4"/>
      <c r="X296" s="20"/>
      <c r="Y296" s="20"/>
      <c r="Z296" s="14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</row>
    <row r="297" spans="1:37" ht="12.75" customHeight="1" x14ac:dyDescent="0.2">
      <c r="A297" s="14"/>
      <c r="B297" s="20"/>
      <c r="C297" s="15"/>
      <c r="D297" s="15"/>
      <c r="E297" s="15"/>
      <c r="F297" s="14"/>
      <c r="G297" s="14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4"/>
      <c r="X297" s="20"/>
      <c r="Y297" s="20"/>
      <c r="Z297" s="14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</row>
    <row r="298" spans="1:37" ht="12.75" customHeight="1" x14ac:dyDescent="0.2">
      <c r="A298" s="14"/>
      <c r="B298" s="20"/>
      <c r="C298" s="15"/>
      <c r="D298" s="15"/>
      <c r="E298" s="15"/>
      <c r="F298" s="14"/>
      <c r="G298" s="14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4"/>
      <c r="X298" s="20"/>
      <c r="Y298" s="20"/>
      <c r="Z298" s="14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</row>
    <row r="299" spans="1:37" ht="12.75" customHeight="1" x14ac:dyDescent="0.2">
      <c r="A299" s="14"/>
      <c r="B299" s="20"/>
      <c r="C299" s="15"/>
      <c r="D299" s="15"/>
      <c r="E299" s="15"/>
      <c r="F299" s="14"/>
      <c r="G299" s="14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4"/>
      <c r="X299" s="20"/>
      <c r="Y299" s="20"/>
      <c r="Z299" s="14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</row>
    <row r="300" spans="1:37" ht="12.75" customHeight="1" x14ac:dyDescent="0.2">
      <c r="A300" s="14"/>
      <c r="B300" s="20"/>
      <c r="C300" s="15"/>
      <c r="D300" s="15"/>
      <c r="E300" s="15"/>
      <c r="F300" s="14"/>
      <c r="G300" s="14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4"/>
      <c r="X300" s="20"/>
      <c r="Y300" s="20"/>
      <c r="Z300" s="14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</row>
    <row r="301" spans="1:37" ht="12.75" customHeight="1" x14ac:dyDescent="0.2">
      <c r="A301" s="14"/>
      <c r="B301" s="20"/>
      <c r="C301" s="15"/>
      <c r="D301" s="15"/>
      <c r="E301" s="15"/>
      <c r="F301" s="14"/>
      <c r="G301" s="14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4"/>
      <c r="X301" s="20"/>
      <c r="Y301" s="20"/>
      <c r="Z301" s="14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</row>
    <row r="302" spans="1:37" ht="12.75" customHeight="1" x14ac:dyDescent="0.2">
      <c r="A302" s="14"/>
      <c r="B302" s="20"/>
      <c r="C302" s="15"/>
      <c r="D302" s="15"/>
      <c r="E302" s="15"/>
      <c r="F302" s="14"/>
      <c r="G302" s="14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4"/>
      <c r="X302" s="20"/>
      <c r="Y302" s="20"/>
      <c r="Z302" s="14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</row>
    <row r="303" spans="1:37" ht="12.75" customHeight="1" x14ac:dyDescent="0.2">
      <c r="A303" s="14"/>
      <c r="B303" s="20"/>
      <c r="C303" s="15"/>
      <c r="D303" s="15"/>
      <c r="E303" s="15"/>
      <c r="F303" s="14"/>
      <c r="G303" s="14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4"/>
      <c r="X303" s="20"/>
      <c r="Y303" s="20"/>
      <c r="Z303" s="14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</row>
    <row r="304" spans="1:37" ht="12.75" customHeight="1" x14ac:dyDescent="0.2">
      <c r="A304" s="14"/>
      <c r="B304" s="20"/>
      <c r="C304" s="15"/>
      <c r="D304" s="15"/>
      <c r="E304" s="15"/>
      <c r="F304" s="14"/>
      <c r="G304" s="14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4"/>
      <c r="X304" s="20"/>
      <c r="Y304" s="20"/>
      <c r="Z304" s="14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</row>
    <row r="305" spans="1:37" ht="12.75" customHeight="1" x14ac:dyDescent="0.2">
      <c r="A305" s="14"/>
      <c r="B305" s="20"/>
      <c r="C305" s="15"/>
      <c r="D305" s="15"/>
      <c r="E305" s="15"/>
      <c r="F305" s="14"/>
      <c r="G305" s="14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4"/>
      <c r="X305" s="20"/>
      <c r="Y305" s="20"/>
      <c r="Z305" s="14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</row>
    <row r="306" spans="1:37" ht="12.75" customHeight="1" x14ac:dyDescent="0.2">
      <c r="A306" s="14"/>
      <c r="B306" s="20"/>
      <c r="C306" s="15"/>
      <c r="D306" s="15"/>
      <c r="E306" s="15"/>
      <c r="F306" s="14"/>
      <c r="G306" s="14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4"/>
      <c r="X306" s="20"/>
      <c r="Y306" s="20"/>
      <c r="Z306" s="14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</row>
    <row r="307" spans="1:37" ht="12.75" customHeight="1" x14ac:dyDescent="0.2">
      <c r="A307" s="14"/>
      <c r="B307" s="20"/>
      <c r="C307" s="15"/>
      <c r="D307" s="15"/>
      <c r="E307" s="15"/>
      <c r="F307" s="14"/>
      <c r="G307" s="14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4"/>
      <c r="X307" s="20"/>
      <c r="Y307" s="20"/>
      <c r="Z307" s="14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</row>
    <row r="308" spans="1:37" ht="12.75" customHeight="1" x14ac:dyDescent="0.2">
      <c r="A308" s="14"/>
      <c r="B308" s="20"/>
      <c r="C308" s="15"/>
      <c r="D308" s="15"/>
      <c r="E308" s="15"/>
      <c r="F308" s="14"/>
      <c r="G308" s="14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4"/>
      <c r="X308" s="20"/>
      <c r="Y308" s="20"/>
      <c r="Z308" s="14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</row>
    <row r="309" spans="1:37" ht="12.75" customHeight="1" x14ac:dyDescent="0.2">
      <c r="A309" s="14"/>
      <c r="B309" s="20"/>
      <c r="C309" s="15"/>
      <c r="D309" s="15"/>
      <c r="E309" s="15"/>
      <c r="F309" s="14"/>
      <c r="G309" s="14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4"/>
      <c r="X309" s="20"/>
      <c r="Y309" s="20"/>
      <c r="Z309" s="14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</row>
    <row r="310" spans="1:37" ht="12.75" customHeight="1" x14ac:dyDescent="0.2">
      <c r="A310" s="14"/>
      <c r="B310" s="20"/>
      <c r="C310" s="15"/>
      <c r="D310" s="15"/>
      <c r="E310" s="15"/>
      <c r="F310" s="14"/>
      <c r="G310" s="14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4"/>
      <c r="X310" s="20"/>
      <c r="Y310" s="20"/>
      <c r="Z310" s="14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</row>
    <row r="311" spans="1:37" ht="12.75" customHeight="1" x14ac:dyDescent="0.2">
      <c r="A311" s="14"/>
      <c r="B311" s="20"/>
      <c r="C311" s="15"/>
      <c r="D311" s="15"/>
      <c r="E311" s="15"/>
      <c r="F311" s="14"/>
      <c r="G311" s="14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4"/>
      <c r="X311" s="20"/>
      <c r="Y311" s="20"/>
      <c r="Z311" s="14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</row>
    <row r="312" spans="1:37" ht="12.75" customHeight="1" x14ac:dyDescent="0.2">
      <c r="A312" s="14"/>
      <c r="B312" s="20"/>
      <c r="C312" s="15"/>
      <c r="D312" s="15"/>
      <c r="E312" s="15"/>
      <c r="F312" s="14"/>
      <c r="G312" s="14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4"/>
      <c r="X312" s="20"/>
      <c r="Y312" s="20"/>
      <c r="Z312" s="14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</row>
    <row r="313" spans="1:37" ht="12.75" customHeight="1" x14ac:dyDescent="0.2">
      <c r="A313" s="14"/>
      <c r="B313" s="20"/>
      <c r="C313" s="15"/>
      <c r="D313" s="15"/>
      <c r="E313" s="15"/>
      <c r="F313" s="14"/>
      <c r="G313" s="14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4"/>
      <c r="X313" s="20"/>
      <c r="Y313" s="20"/>
      <c r="Z313" s="14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</row>
    <row r="314" spans="1:37" ht="12.75" customHeight="1" x14ac:dyDescent="0.2">
      <c r="A314" s="14"/>
      <c r="B314" s="20"/>
      <c r="C314" s="15"/>
      <c r="D314" s="15"/>
      <c r="E314" s="15"/>
      <c r="F314" s="14"/>
      <c r="G314" s="14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4"/>
      <c r="X314" s="20"/>
      <c r="Y314" s="20"/>
      <c r="Z314" s="14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</row>
    <row r="315" spans="1:37" ht="12.75" customHeight="1" x14ac:dyDescent="0.2">
      <c r="A315" s="14"/>
      <c r="B315" s="20"/>
      <c r="C315" s="15"/>
      <c r="D315" s="15"/>
      <c r="E315" s="15"/>
      <c r="F315" s="14"/>
      <c r="G315" s="14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4"/>
      <c r="X315" s="20"/>
      <c r="Y315" s="20"/>
      <c r="Z315" s="14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</row>
    <row r="316" spans="1:37" ht="12.75" customHeight="1" x14ac:dyDescent="0.2">
      <c r="A316" s="14"/>
      <c r="B316" s="20"/>
      <c r="C316" s="15"/>
      <c r="D316" s="15"/>
      <c r="E316" s="15"/>
      <c r="F316" s="14"/>
      <c r="G316" s="14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4"/>
      <c r="X316" s="20"/>
      <c r="Y316" s="20"/>
      <c r="Z316" s="14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</row>
    <row r="317" spans="1:37" ht="12.75" customHeight="1" x14ac:dyDescent="0.2">
      <c r="A317" s="14"/>
      <c r="B317" s="20"/>
      <c r="C317" s="15"/>
      <c r="D317" s="15"/>
      <c r="E317" s="15"/>
      <c r="F317" s="14"/>
      <c r="G317" s="14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4"/>
      <c r="X317" s="20"/>
      <c r="Y317" s="20"/>
      <c r="Z317" s="14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</row>
    <row r="318" spans="1:37" ht="12.75" customHeight="1" x14ac:dyDescent="0.2">
      <c r="A318" s="14"/>
      <c r="B318" s="20"/>
      <c r="C318" s="15"/>
      <c r="D318" s="15"/>
      <c r="E318" s="15"/>
      <c r="F318" s="14"/>
      <c r="G318" s="14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4"/>
      <c r="X318" s="20"/>
      <c r="Y318" s="20"/>
      <c r="Z318" s="14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</row>
    <row r="319" spans="1:37" ht="12.75" customHeight="1" x14ac:dyDescent="0.2">
      <c r="A319" s="14"/>
      <c r="B319" s="20"/>
      <c r="C319" s="15"/>
      <c r="D319" s="15"/>
      <c r="E319" s="15"/>
      <c r="F319" s="14"/>
      <c r="G319" s="14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4"/>
      <c r="X319" s="20"/>
      <c r="Y319" s="20"/>
      <c r="Z319" s="14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</row>
    <row r="320" spans="1:37" ht="12.75" customHeight="1" x14ac:dyDescent="0.2">
      <c r="A320" s="14"/>
      <c r="B320" s="20"/>
      <c r="C320" s="15"/>
      <c r="D320" s="15"/>
      <c r="E320" s="15"/>
      <c r="F320" s="14"/>
      <c r="G320" s="14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4"/>
      <c r="X320" s="20"/>
      <c r="Y320" s="20"/>
      <c r="Z320" s="14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</row>
    <row r="321" spans="1:37" ht="12.75" customHeight="1" x14ac:dyDescent="0.2">
      <c r="A321" s="14"/>
      <c r="B321" s="20"/>
      <c r="C321" s="15"/>
      <c r="D321" s="15"/>
      <c r="E321" s="15"/>
      <c r="F321" s="14"/>
      <c r="G321" s="14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4"/>
      <c r="X321" s="20"/>
      <c r="Y321" s="20"/>
      <c r="Z321" s="14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</row>
    <row r="322" spans="1:37" ht="12.75" customHeight="1" x14ac:dyDescent="0.2">
      <c r="A322" s="14"/>
      <c r="B322" s="20"/>
      <c r="C322" s="15"/>
      <c r="D322" s="15"/>
      <c r="E322" s="15"/>
      <c r="F322" s="14"/>
      <c r="G322" s="14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4"/>
      <c r="X322" s="20"/>
      <c r="Y322" s="20"/>
      <c r="Z322" s="14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</row>
    <row r="323" spans="1:37" ht="12.75" customHeight="1" x14ac:dyDescent="0.2">
      <c r="A323" s="14"/>
      <c r="B323" s="20"/>
      <c r="C323" s="15"/>
      <c r="D323" s="15"/>
      <c r="E323" s="15"/>
      <c r="F323" s="14"/>
      <c r="G323" s="14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4"/>
      <c r="X323" s="20"/>
      <c r="Y323" s="20"/>
      <c r="Z323" s="14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</row>
    <row r="324" spans="1:37" ht="12.75" customHeight="1" x14ac:dyDescent="0.2">
      <c r="A324" s="14"/>
      <c r="B324" s="20"/>
      <c r="C324" s="15"/>
      <c r="D324" s="15"/>
      <c r="E324" s="15"/>
      <c r="F324" s="14"/>
      <c r="G324" s="14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4"/>
      <c r="X324" s="20"/>
      <c r="Y324" s="20"/>
      <c r="Z324" s="14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</row>
    <row r="325" spans="1:37" ht="12.75" customHeight="1" x14ac:dyDescent="0.2">
      <c r="A325" s="14"/>
      <c r="B325" s="20"/>
      <c r="C325" s="15"/>
      <c r="D325" s="15"/>
      <c r="E325" s="15"/>
      <c r="F325" s="14"/>
      <c r="G325" s="14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4"/>
      <c r="X325" s="20"/>
      <c r="Y325" s="20"/>
      <c r="Z325" s="14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</row>
    <row r="326" spans="1:37" ht="12.75" customHeight="1" x14ac:dyDescent="0.2">
      <c r="A326" s="14"/>
      <c r="B326" s="20"/>
      <c r="C326" s="15"/>
      <c r="D326" s="15"/>
      <c r="E326" s="15"/>
      <c r="F326" s="14"/>
      <c r="G326" s="14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4"/>
      <c r="X326" s="20"/>
      <c r="Y326" s="20"/>
      <c r="Z326" s="14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</row>
    <row r="327" spans="1:37" ht="12.75" customHeight="1" x14ac:dyDescent="0.2">
      <c r="A327" s="14"/>
      <c r="B327" s="20"/>
      <c r="C327" s="15"/>
      <c r="D327" s="15"/>
      <c r="E327" s="15"/>
      <c r="F327" s="14"/>
      <c r="G327" s="14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4"/>
      <c r="X327" s="20"/>
      <c r="Y327" s="20"/>
      <c r="Z327" s="14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</row>
    <row r="328" spans="1:37" ht="12.75" customHeight="1" x14ac:dyDescent="0.2">
      <c r="A328" s="14"/>
      <c r="B328" s="20"/>
      <c r="C328" s="15"/>
      <c r="D328" s="15"/>
      <c r="E328" s="15"/>
      <c r="F328" s="14"/>
      <c r="G328" s="14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4"/>
      <c r="X328" s="20"/>
      <c r="Y328" s="20"/>
      <c r="Z328" s="14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</row>
    <row r="329" spans="1:37" ht="12.75" customHeight="1" x14ac:dyDescent="0.2">
      <c r="A329" s="14"/>
      <c r="B329" s="20"/>
      <c r="C329" s="15"/>
      <c r="D329" s="15"/>
      <c r="E329" s="15"/>
      <c r="F329" s="14"/>
      <c r="G329" s="14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4"/>
      <c r="X329" s="20"/>
      <c r="Y329" s="20"/>
      <c r="Z329" s="14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</row>
    <row r="330" spans="1:37" ht="12.75" customHeight="1" x14ac:dyDescent="0.2">
      <c r="A330" s="14"/>
      <c r="B330" s="20"/>
      <c r="C330" s="15"/>
      <c r="D330" s="15"/>
      <c r="E330" s="15"/>
      <c r="F330" s="14"/>
      <c r="G330" s="14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4"/>
      <c r="X330" s="20"/>
      <c r="Y330" s="20"/>
      <c r="Z330" s="14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</row>
    <row r="331" spans="1:37" ht="12.75" customHeight="1" x14ac:dyDescent="0.2">
      <c r="A331" s="14"/>
      <c r="B331" s="20"/>
      <c r="C331" s="15"/>
      <c r="D331" s="15"/>
      <c r="E331" s="15"/>
      <c r="F331" s="14"/>
      <c r="G331" s="14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4"/>
      <c r="X331" s="20"/>
      <c r="Y331" s="20"/>
      <c r="Z331" s="14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</row>
    <row r="332" spans="1:37" ht="12.75" customHeight="1" x14ac:dyDescent="0.2">
      <c r="A332" s="14"/>
      <c r="B332" s="20"/>
      <c r="C332" s="15"/>
      <c r="D332" s="15"/>
      <c r="E332" s="15"/>
      <c r="F332" s="14"/>
      <c r="G332" s="14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4"/>
      <c r="X332" s="20"/>
      <c r="Y332" s="20"/>
      <c r="Z332" s="14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</row>
    <row r="333" spans="1:37" ht="12.75" customHeight="1" x14ac:dyDescent="0.2">
      <c r="A333" s="14"/>
      <c r="B333" s="20"/>
      <c r="C333" s="15"/>
      <c r="D333" s="15"/>
      <c r="E333" s="15"/>
      <c r="F333" s="14"/>
      <c r="G333" s="14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4"/>
      <c r="X333" s="20"/>
      <c r="Y333" s="20"/>
      <c r="Z333" s="14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</row>
    <row r="334" spans="1:37" ht="12.75" customHeight="1" x14ac:dyDescent="0.2">
      <c r="A334" s="14"/>
      <c r="B334" s="20"/>
      <c r="C334" s="15"/>
      <c r="D334" s="15"/>
      <c r="E334" s="15"/>
      <c r="F334" s="14"/>
      <c r="G334" s="14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4"/>
      <c r="X334" s="20"/>
      <c r="Y334" s="20"/>
      <c r="Z334" s="14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</row>
    <row r="335" spans="1:37" ht="12.75" customHeight="1" x14ac:dyDescent="0.2">
      <c r="A335" s="14"/>
      <c r="B335" s="20"/>
      <c r="C335" s="15"/>
      <c r="D335" s="15"/>
      <c r="E335" s="15"/>
      <c r="F335" s="14"/>
      <c r="G335" s="14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4"/>
      <c r="X335" s="20"/>
      <c r="Y335" s="20"/>
      <c r="Z335" s="14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</row>
    <row r="336" spans="1:37" ht="12.75" customHeight="1" x14ac:dyDescent="0.2">
      <c r="A336" s="14"/>
      <c r="B336" s="20"/>
      <c r="C336" s="15"/>
      <c r="D336" s="15"/>
      <c r="E336" s="15"/>
      <c r="F336" s="14"/>
      <c r="G336" s="14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4"/>
      <c r="X336" s="20"/>
      <c r="Y336" s="20"/>
      <c r="Z336" s="14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</row>
    <row r="337" spans="1:37" ht="12.75" customHeight="1" x14ac:dyDescent="0.2">
      <c r="A337" s="14"/>
      <c r="B337" s="20"/>
      <c r="C337" s="15"/>
      <c r="D337" s="15"/>
      <c r="E337" s="15"/>
      <c r="F337" s="14"/>
      <c r="G337" s="14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4"/>
      <c r="X337" s="20"/>
      <c r="Y337" s="20"/>
      <c r="Z337" s="14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</row>
    <row r="338" spans="1:37" ht="12.75" customHeight="1" x14ac:dyDescent="0.2">
      <c r="A338" s="14"/>
      <c r="B338" s="20"/>
      <c r="C338" s="15"/>
      <c r="D338" s="15"/>
      <c r="E338" s="15"/>
      <c r="F338" s="14"/>
      <c r="G338" s="14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4"/>
      <c r="X338" s="20"/>
      <c r="Y338" s="20"/>
      <c r="Z338" s="14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</row>
    <row r="339" spans="1:37" ht="12.75" customHeight="1" x14ac:dyDescent="0.2">
      <c r="A339" s="14"/>
      <c r="B339" s="20"/>
      <c r="C339" s="15"/>
      <c r="D339" s="15"/>
      <c r="E339" s="15"/>
      <c r="F339" s="14"/>
      <c r="G339" s="14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4"/>
      <c r="X339" s="20"/>
      <c r="Y339" s="20"/>
      <c r="Z339" s="14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</row>
    <row r="340" spans="1:37" ht="12.75" customHeight="1" x14ac:dyDescent="0.2">
      <c r="A340" s="14"/>
      <c r="B340" s="20"/>
      <c r="C340" s="15"/>
      <c r="D340" s="15"/>
      <c r="E340" s="15"/>
      <c r="F340" s="14"/>
      <c r="G340" s="14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4"/>
      <c r="X340" s="20"/>
      <c r="Y340" s="20"/>
      <c r="Z340" s="14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</row>
    <row r="341" spans="1:37" ht="12.75" customHeight="1" x14ac:dyDescent="0.2">
      <c r="A341" s="14"/>
      <c r="B341" s="20"/>
      <c r="C341" s="15"/>
      <c r="D341" s="15"/>
      <c r="E341" s="15"/>
      <c r="F341" s="14"/>
      <c r="G341" s="14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4"/>
      <c r="X341" s="20"/>
      <c r="Y341" s="20"/>
      <c r="Z341" s="14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</row>
    <row r="342" spans="1:37" ht="12.75" customHeight="1" x14ac:dyDescent="0.2">
      <c r="A342" s="14"/>
      <c r="B342" s="20"/>
      <c r="C342" s="15"/>
      <c r="D342" s="15"/>
      <c r="E342" s="15"/>
      <c r="F342" s="14"/>
      <c r="G342" s="14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4"/>
      <c r="X342" s="20"/>
      <c r="Y342" s="20"/>
      <c r="Z342" s="14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</row>
    <row r="343" spans="1:37" ht="12.75" customHeight="1" x14ac:dyDescent="0.2">
      <c r="A343" s="14"/>
      <c r="B343" s="20"/>
      <c r="C343" s="15"/>
      <c r="D343" s="15"/>
      <c r="E343" s="15"/>
      <c r="F343" s="14"/>
      <c r="G343" s="14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4"/>
      <c r="X343" s="20"/>
      <c r="Y343" s="20"/>
      <c r="Z343" s="14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</row>
    <row r="344" spans="1:37" ht="12.75" customHeight="1" x14ac:dyDescent="0.2">
      <c r="A344" s="14"/>
      <c r="B344" s="20"/>
      <c r="C344" s="15"/>
      <c r="D344" s="15"/>
      <c r="E344" s="15"/>
      <c r="F344" s="14"/>
      <c r="G344" s="14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4"/>
      <c r="X344" s="20"/>
      <c r="Y344" s="20"/>
      <c r="Z344" s="14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</row>
    <row r="345" spans="1:37" ht="12.75" customHeight="1" x14ac:dyDescent="0.2">
      <c r="A345" s="14"/>
      <c r="B345" s="20"/>
      <c r="C345" s="15"/>
      <c r="D345" s="15"/>
      <c r="E345" s="15"/>
      <c r="F345" s="14"/>
      <c r="G345" s="14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4"/>
      <c r="X345" s="20"/>
      <c r="Y345" s="20"/>
      <c r="Z345" s="14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</row>
    <row r="346" spans="1:37" ht="12.75" customHeight="1" x14ac:dyDescent="0.2">
      <c r="A346" s="14"/>
      <c r="B346" s="20"/>
      <c r="C346" s="15"/>
      <c r="D346" s="15"/>
      <c r="E346" s="15"/>
      <c r="F346" s="14"/>
      <c r="G346" s="14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4"/>
      <c r="X346" s="20"/>
      <c r="Y346" s="20"/>
      <c r="Z346" s="14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</row>
    <row r="347" spans="1:37" ht="12.75" customHeight="1" x14ac:dyDescent="0.2">
      <c r="A347" s="14"/>
      <c r="B347" s="20"/>
      <c r="C347" s="15"/>
      <c r="D347" s="15"/>
      <c r="E347" s="15"/>
      <c r="F347" s="14"/>
      <c r="G347" s="14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4"/>
      <c r="X347" s="20"/>
      <c r="Y347" s="20"/>
      <c r="Z347" s="14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</row>
    <row r="348" spans="1:37" ht="12.75" customHeight="1" x14ac:dyDescent="0.2">
      <c r="A348" s="14"/>
      <c r="B348" s="20"/>
      <c r="C348" s="15"/>
      <c r="D348" s="15"/>
      <c r="E348" s="15"/>
      <c r="F348" s="14"/>
      <c r="G348" s="14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4"/>
      <c r="X348" s="20"/>
      <c r="Y348" s="20"/>
      <c r="Z348" s="14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</row>
    <row r="349" spans="1:37" ht="12.75" customHeight="1" x14ac:dyDescent="0.2">
      <c r="A349" s="14"/>
      <c r="B349" s="20"/>
      <c r="C349" s="15"/>
      <c r="D349" s="15"/>
      <c r="E349" s="15"/>
      <c r="F349" s="14"/>
      <c r="G349" s="14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4"/>
      <c r="X349" s="20"/>
      <c r="Y349" s="20"/>
      <c r="Z349" s="14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</row>
    <row r="350" spans="1:37" ht="12.75" customHeight="1" x14ac:dyDescent="0.2">
      <c r="A350" s="14"/>
      <c r="B350" s="20"/>
      <c r="C350" s="15"/>
      <c r="D350" s="15"/>
      <c r="E350" s="15"/>
      <c r="F350" s="14"/>
      <c r="G350" s="14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4"/>
      <c r="X350" s="20"/>
      <c r="Y350" s="20"/>
      <c r="Z350" s="14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</row>
    <row r="351" spans="1:37" ht="12.75" customHeight="1" x14ac:dyDescent="0.2">
      <c r="A351" s="14"/>
      <c r="B351" s="20"/>
      <c r="C351" s="15"/>
      <c r="D351" s="15"/>
      <c r="E351" s="15"/>
      <c r="F351" s="14"/>
      <c r="G351" s="14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4"/>
      <c r="X351" s="20"/>
      <c r="Y351" s="20"/>
      <c r="Z351" s="14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</row>
    <row r="352" spans="1:37" ht="12.75" customHeight="1" x14ac:dyDescent="0.2">
      <c r="A352" s="14"/>
      <c r="B352" s="20"/>
      <c r="C352" s="15"/>
      <c r="D352" s="15"/>
      <c r="E352" s="15"/>
      <c r="F352" s="14"/>
      <c r="G352" s="14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4"/>
      <c r="X352" s="20"/>
      <c r="Y352" s="20"/>
      <c r="Z352" s="14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</row>
    <row r="353" spans="1:37" ht="12.75" customHeight="1" x14ac:dyDescent="0.2">
      <c r="A353" s="14"/>
      <c r="B353" s="20"/>
      <c r="C353" s="15"/>
      <c r="D353" s="15"/>
      <c r="E353" s="15"/>
      <c r="F353" s="14"/>
      <c r="G353" s="14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4"/>
      <c r="X353" s="20"/>
      <c r="Y353" s="20"/>
      <c r="Z353" s="14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</row>
    <row r="354" spans="1:37" ht="12.75" customHeight="1" x14ac:dyDescent="0.2">
      <c r="A354" s="14"/>
      <c r="B354" s="20"/>
      <c r="C354" s="15"/>
      <c r="D354" s="15"/>
      <c r="E354" s="15"/>
      <c r="F354" s="14"/>
      <c r="G354" s="14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4"/>
      <c r="X354" s="20"/>
      <c r="Y354" s="20"/>
      <c r="Z354" s="14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</row>
    <row r="355" spans="1:37" ht="12.75" customHeight="1" x14ac:dyDescent="0.2">
      <c r="A355" s="14"/>
      <c r="B355" s="20"/>
      <c r="C355" s="15"/>
      <c r="D355" s="15"/>
      <c r="E355" s="15"/>
      <c r="F355" s="14"/>
      <c r="G355" s="14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4"/>
      <c r="X355" s="20"/>
      <c r="Y355" s="20"/>
      <c r="Z355" s="14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</row>
    <row r="356" spans="1:37" ht="12.75" customHeight="1" x14ac:dyDescent="0.2">
      <c r="A356" s="14"/>
      <c r="B356" s="20"/>
      <c r="C356" s="15"/>
      <c r="D356" s="15"/>
      <c r="E356" s="15"/>
      <c r="F356" s="14"/>
      <c r="G356" s="14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4"/>
      <c r="X356" s="20"/>
      <c r="Y356" s="20"/>
      <c r="Z356" s="14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</row>
    <row r="357" spans="1:37" ht="12.75" customHeight="1" x14ac:dyDescent="0.2">
      <c r="A357" s="14"/>
      <c r="B357" s="20"/>
      <c r="C357" s="15"/>
      <c r="D357" s="15"/>
      <c r="E357" s="15"/>
      <c r="F357" s="14"/>
      <c r="G357" s="14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4"/>
      <c r="X357" s="20"/>
      <c r="Y357" s="20"/>
      <c r="Z357" s="14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</row>
    <row r="358" spans="1:37" ht="12.75" customHeight="1" x14ac:dyDescent="0.2">
      <c r="A358" s="14"/>
      <c r="B358" s="20"/>
      <c r="C358" s="15"/>
      <c r="D358" s="15"/>
      <c r="E358" s="15"/>
      <c r="F358" s="14"/>
      <c r="G358" s="14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4"/>
      <c r="X358" s="20"/>
      <c r="Y358" s="20"/>
      <c r="Z358" s="14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</row>
    <row r="359" spans="1:37" ht="12.75" customHeight="1" x14ac:dyDescent="0.2">
      <c r="A359" s="14"/>
      <c r="B359" s="20"/>
      <c r="C359" s="15"/>
      <c r="D359" s="15"/>
      <c r="E359" s="15"/>
      <c r="F359" s="14"/>
      <c r="G359" s="14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4"/>
      <c r="X359" s="20"/>
      <c r="Y359" s="20"/>
      <c r="Z359" s="14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</row>
    <row r="360" spans="1:37" ht="12.75" customHeight="1" x14ac:dyDescent="0.2">
      <c r="A360" s="14"/>
      <c r="B360" s="20"/>
      <c r="C360" s="15"/>
      <c r="D360" s="15"/>
      <c r="E360" s="15"/>
      <c r="F360" s="14"/>
      <c r="G360" s="14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4"/>
      <c r="X360" s="20"/>
      <c r="Y360" s="20"/>
      <c r="Z360" s="14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</row>
    <row r="361" spans="1:37" ht="12.75" customHeight="1" x14ac:dyDescent="0.2">
      <c r="A361" s="14"/>
      <c r="B361" s="20"/>
      <c r="C361" s="15"/>
      <c r="D361" s="15"/>
      <c r="E361" s="15"/>
      <c r="F361" s="14"/>
      <c r="G361" s="14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4"/>
      <c r="X361" s="20"/>
      <c r="Y361" s="20"/>
      <c r="Z361" s="14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</row>
    <row r="362" spans="1:37" ht="12.75" customHeight="1" x14ac:dyDescent="0.2">
      <c r="A362" s="14"/>
      <c r="B362" s="20"/>
      <c r="C362" s="15"/>
      <c r="D362" s="15"/>
      <c r="E362" s="15"/>
      <c r="F362" s="14"/>
      <c r="G362" s="14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4"/>
      <c r="X362" s="20"/>
      <c r="Y362" s="20"/>
      <c r="Z362" s="14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</row>
    <row r="363" spans="1:37" ht="12.75" customHeight="1" x14ac:dyDescent="0.2">
      <c r="A363" s="14"/>
      <c r="B363" s="20"/>
      <c r="C363" s="15"/>
      <c r="D363" s="15"/>
      <c r="E363" s="15"/>
      <c r="F363" s="14"/>
      <c r="G363" s="14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4"/>
      <c r="X363" s="20"/>
      <c r="Y363" s="20"/>
      <c r="Z363" s="14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</row>
    <row r="364" spans="1:37" ht="12.75" customHeight="1" x14ac:dyDescent="0.2">
      <c r="A364" s="14"/>
      <c r="B364" s="20"/>
      <c r="C364" s="15"/>
      <c r="D364" s="15"/>
      <c r="E364" s="15"/>
      <c r="F364" s="14"/>
      <c r="G364" s="14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4"/>
      <c r="X364" s="20"/>
      <c r="Y364" s="20"/>
      <c r="Z364" s="14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</row>
    <row r="365" spans="1:37" ht="12.75" customHeight="1" x14ac:dyDescent="0.2">
      <c r="A365" s="14"/>
      <c r="B365" s="20"/>
      <c r="C365" s="15"/>
      <c r="D365" s="15"/>
      <c r="E365" s="15"/>
      <c r="F365" s="14"/>
      <c r="G365" s="14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4"/>
      <c r="X365" s="20"/>
      <c r="Y365" s="20"/>
      <c r="Z365" s="14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</row>
    <row r="366" spans="1:37" ht="12.75" customHeight="1" x14ac:dyDescent="0.2">
      <c r="A366" s="14"/>
      <c r="B366" s="20"/>
      <c r="C366" s="15"/>
      <c r="D366" s="15"/>
      <c r="E366" s="15"/>
      <c r="F366" s="14"/>
      <c r="G366" s="14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4"/>
      <c r="X366" s="20"/>
      <c r="Y366" s="20"/>
      <c r="Z366" s="14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</row>
    <row r="367" spans="1:37" ht="12.75" customHeight="1" x14ac:dyDescent="0.2">
      <c r="A367" s="14"/>
      <c r="B367" s="20"/>
      <c r="C367" s="15"/>
      <c r="D367" s="15"/>
      <c r="E367" s="15"/>
      <c r="F367" s="14"/>
      <c r="G367" s="14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4"/>
      <c r="X367" s="20"/>
      <c r="Y367" s="20"/>
      <c r="Z367" s="14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</row>
    <row r="368" spans="1:37" ht="12.75" customHeight="1" x14ac:dyDescent="0.2">
      <c r="A368" s="14"/>
      <c r="B368" s="20"/>
      <c r="C368" s="15"/>
      <c r="D368" s="15"/>
      <c r="E368" s="15"/>
      <c r="F368" s="14"/>
      <c r="G368" s="14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4"/>
      <c r="X368" s="20"/>
      <c r="Y368" s="20"/>
      <c r="Z368" s="14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</row>
    <row r="369" spans="1:37" ht="12.75" customHeight="1" x14ac:dyDescent="0.2">
      <c r="A369" s="14"/>
      <c r="B369" s="20"/>
      <c r="C369" s="15"/>
      <c r="D369" s="15"/>
      <c r="E369" s="15"/>
      <c r="F369" s="14"/>
      <c r="G369" s="14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4"/>
      <c r="X369" s="20"/>
      <c r="Y369" s="20"/>
      <c r="Z369" s="14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</row>
    <row r="370" spans="1:37" ht="12.75" customHeight="1" x14ac:dyDescent="0.2">
      <c r="A370" s="14"/>
      <c r="B370" s="20"/>
      <c r="C370" s="15"/>
      <c r="D370" s="15"/>
      <c r="E370" s="15"/>
      <c r="F370" s="14"/>
      <c r="G370" s="14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4"/>
      <c r="X370" s="20"/>
      <c r="Y370" s="20"/>
      <c r="Z370" s="14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</row>
    <row r="371" spans="1:37" ht="12.75" customHeight="1" x14ac:dyDescent="0.2">
      <c r="A371" s="14"/>
      <c r="B371" s="20"/>
      <c r="C371" s="15"/>
      <c r="D371" s="15"/>
      <c r="E371" s="15"/>
      <c r="F371" s="14"/>
      <c r="G371" s="14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4"/>
      <c r="X371" s="20"/>
      <c r="Y371" s="20"/>
      <c r="Z371" s="14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</row>
    <row r="372" spans="1:37" ht="12.75" customHeight="1" x14ac:dyDescent="0.2">
      <c r="A372" s="14"/>
      <c r="B372" s="20"/>
      <c r="C372" s="15"/>
      <c r="D372" s="15"/>
      <c r="E372" s="15"/>
      <c r="F372" s="14"/>
      <c r="G372" s="14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4"/>
      <c r="X372" s="20"/>
      <c r="Y372" s="20"/>
      <c r="Z372" s="14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</row>
    <row r="373" spans="1:37" ht="12.75" customHeight="1" x14ac:dyDescent="0.2">
      <c r="A373" s="14"/>
      <c r="B373" s="20"/>
      <c r="C373" s="15"/>
      <c r="D373" s="15"/>
      <c r="E373" s="15"/>
      <c r="F373" s="14"/>
      <c r="G373" s="14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4"/>
      <c r="X373" s="20"/>
      <c r="Y373" s="20"/>
      <c r="Z373" s="14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</row>
    <row r="374" spans="1:37" ht="12.75" customHeight="1" x14ac:dyDescent="0.2">
      <c r="A374" s="14"/>
      <c r="B374" s="20"/>
      <c r="C374" s="15"/>
      <c r="D374" s="15"/>
      <c r="E374" s="15"/>
      <c r="F374" s="14"/>
      <c r="G374" s="14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4"/>
      <c r="X374" s="20"/>
      <c r="Y374" s="20"/>
      <c r="Z374" s="14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</row>
    <row r="375" spans="1:37" ht="12.75" customHeight="1" x14ac:dyDescent="0.2">
      <c r="A375" s="14"/>
      <c r="B375" s="20"/>
      <c r="C375" s="15"/>
      <c r="D375" s="15"/>
      <c r="E375" s="15"/>
      <c r="F375" s="14"/>
      <c r="G375" s="14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4"/>
      <c r="X375" s="20"/>
      <c r="Y375" s="20"/>
      <c r="Z375" s="14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</row>
    <row r="376" spans="1:37" ht="12.75" customHeight="1" x14ac:dyDescent="0.2">
      <c r="A376" s="14"/>
      <c r="B376" s="20"/>
      <c r="C376" s="15"/>
      <c r="D376" s="15"/>
      <c r="E376" s="15"/>
      <c r="F376" s="14"/>
      <c r="G376" s="14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4"/>
      <c r="X376" s="20"/>
      <c r="Y376" s="20"/>
      <c r="Z376" s="14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</row>
    <row r="377" spans="1:37" ht="12.75" customHeight="1" x14ac:dyDescent="0.2">
      <c r="A377" s="14"/>
      <c r="B377" s="20"/>
      <c r="C377" s="15"/>
      <c r="D377" s="15"/>
      <c r="E377" s="15"/>
      <c r="F377" s="14"/>
      <c r="G377" s="14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4"/>
      <c r="X377" s="20"/>
      <c r="Y377" s="20"/>
      <c r="Z377" s="14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</row>
    <row r="378" spans="1:37" ht="12.75" customHeight="1" x14ac:dyDescent="0.2">
      <c r="A378" s="14"/>
      <c r="B378" s="20"/>
      <c r="C378" s="15"/>
      <c r="D378" s="15"/>
      <c r="E378" s="15"/>
      <c r="F378" s="14"/>
      <c r="G378" s="14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4"/>
      <c r="X378" s="20"/>
      <c r="Y378" s="20"/>
      <c r="Z378" s="14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</row>
    <row r="379" spans="1:37" ht="12.75" customHeight="1" x14ac:dyDescent="0.2">
      <c r="A379" s="14"/>
      <c r="B379" s="20"/>
      <c r="C379" s="15"/>
      <c r="D379" s="15"/>
      <c r="E379" s="15"/>
      <c r="F379" s="14"/>
      <c r="G379" s="14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4"/>
      <c r="X379" s="20"/>
      <c r="Y379" s="20"/>
      <c r="Z379" s="14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</row>
    <row r="380" spans="1:37" ht="12.75" customHeight="1" x14ac:dyDescent="0.2">
      <c r="A380" s="14"/>
      <c r="B380" s="20"/>
      <c r="C380" s="15"/>
      <c r="D380" s="15"/>
      <c r="E380" s="15"/>
      <c r="F380" s="14"/>
      <c r="G380" s="14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4"/>
      <c r="X380" s="20"/>
      <c r="Y380" s="20"/>
      <c r="Z380" s="14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</row>
    <row r="381" spans="1:37" ht="12.75" customHeight="1" x14ac:dyDescent="0.2">
      <c r="A381" s="14"/>
      <c r="B381" s="20"/>
      <c r="C381" s="15"/>
      <c r="D381" s="15"/>
      <c r="E381" s="15"/>
      <c r="F381" s="14"/>
      <c r="G381" s="14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4"/>
      <c r="X381" s="20"/>
      <c r="Y381" s="20"/>
      <c r="Z381" s="14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</row>
    <row r="382" spans="1:37" ht="12.75" customHeight="1" x14ac:dyDescent="0.2">
      <c r="A382" s="14"/>
      <c r="B382" s="20"/>
      <c r="C382" s="15"/>
      <c r="D382" s="15"/>
      <c r="E382" s="15"/>
      <c r="F382" s="14"/>
      <c r="G382" s="14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4"/>
      <c r="X382" s="20"/>
      <c r="Y382" s="20"/>
      <c r="Z382" s="14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</row>
    <row r="383" spans="1:37" ht="12.75" customHeight="1" x14ac:dyDescent="0.2">
      <c r="A383" s="14"/>
      <c r="B383" s="20"/>
      <c r="C383" s="15"/>
      <c r="D383" s="15"/>
      <c r="E383" s="15"/>
      <c r="F383" s="14"/>
      <c r="G383" s="14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4"/>
      <c r="X383" s="20"/>
      <c r="Y383" s="20"/>
      <c r="Z383" s="14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</row>
    <row r="384" spans="1:37" ht="12.75" customHeight="1" x14ac:dyDescent="0.2">
      <c r="A384" s="14"/>
      <c r="B384" s="20"/>
      <c r="C384" s="15"/>
      <c r="D384" s="15"/>
      <c r="E384" s="15"/>
      <c r="F384" s="14"/>
      <c r="G384" s="14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4"/>
      <c r="X384" s="20"/>
      <c r="Y384" s="20"/>
      <c r="Z384" s="14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</row>
    <row r="385" spans="1:37" ht="12.75" customHeight="1" x14ac:dyDescent="0.2">
      <c r="A385" s="14"/>
      <c r="B385" s="20"/>
      <c r="C385" s="15"/>
      <c r="D385" s="15"/>
      <c r="E385" s="15"/>
      <c r="F385" s="14"/>
      <c r="G385" s="14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4"/>
      <c r="X385" s="20"/>
      <c r="Y385" s="20"/>
      <c r="Z385" s="14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</row>
    <row r="386" spans="1:37" ht="12.75" customHeight="1" x14ac:dyDescent="0.2">
      <c r="A386" s="14"/>
      <c r="B386" s="20"/>
      <c r="C386" s="15"/>
      <c r="D386" s="15"/>
      <c r="E386" s="15"/>
      <c r="F386" s="14"/>
      <c r="G386" s="14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4"/>
      <c r="X386" s="20"/>
      <c r="Y386" s="20"/>
      <c r="Z386" s="14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</row>
    <row r="387" spans="1:37" ht="12.75" customHeight="1" x14ac:dyDescent="0.2">
      <c r="A387" s="14"/>
      <c r="B387" s="20"/>
      <c r="C387" s="15"/>
      <c r="D387" s="15"/>
      <c r="E387" s="15"/>
      <c r="F387" s="14"/>
      <c r="G387" s="14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4"/>
      <c r="X387" s="20"/>
      <c r="Y387" s="20"/>
      <c r="Z387" s="14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</row>
    <row r="388" spans="1:37" ht="12.75" customHeight="1" x14ac:dyDescent="0.2">
      <c r="A388" s="14"/>
      <c r="B388" s="20"/>
      <c r="C388" s="15"/>
      <c r="D388" s="15"/>
      <c r="E388" s="15"/>
      <c r="F388" s="14"/>
      <c r="G388" s="14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4"/>
      <c r="X388" s="20"/>
      <c r="Y388" s="20"/>
      <c r="Z388" s="14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</row>
    <row r="389" spans="1:37" ht="12.75" customHeight="1" x14ac:dyDescent="0.2">
      <c r="A389" s="14"/>
      <c r="B389" s="20"/>
      <c r="C389" s="15"/>
      <c r="D389" s="15"/>
      <c r="E389" s="15"/>
      <c r="F389" s="14"/>
      <c r="G389" s="14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4"/>
      <c r="X389" s="20"/>
      <c r="Y389" s="20"/>
      <c r="Z389" s="14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</row>
    <row r="390" spans="1:37" ht="12.75" customHeight="1" x14ac:dyDescent="0.2">
      <c r="A390" s="14"/>
      <c r="B390" s="20"/>
      <c r="C390" s="15"/>
      <c r="D390" s="15"/>
      <c r="E390" s="15"/>
      <c r="F390" s="14"/>
      <c r="G390" s="14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4"/>
      <c r="X390" s="20"/>
      <c r="Y390" s="20"/>
      <c r="Z390" s="14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</row>
    <row r="391" spans="1:37" ht="12.75" customHeight="1" x14ac:dyDescent="0.2">
      <c r="A391" s="14"/>
      <c r="B391" s="20"/>
      <c r="C391" s="15"/>
      <c r="D391" s="15"/>
      <c r="E391" s="15"/>
      <c r="F391" s="14"/>
      <c r="G391" s="14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4"/>
      <c r="X391" s="20"/>
      <c r="Y391" s="20"/>
      <c r="Z391" s="14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</row>
    <row r="392" spans="1:37" ht="12.75" customHeight="1" x14ac:dyDescent="0.2">
      <c r="A392" s="14"/>
      <c r="B392" s="20"/>
      <c r="C392" s="15"/>
      <c r="D392" s="15"/>
      <c r="E392" s="15"/>
      <c r="F392" s="14"/>
      <c r="G392" s="14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4"/>
      <c r="X392" s="20"/>
      <c r="Y392" s="20"/>
      <c r="Z392" s="14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</row>
    <row r="393" spans="1:37" ht="12.75" customHeight="1" x14ac:dyDescent="0.2">
      <c r="A393" s="14"/>
      <c r="B393" s="20"/>
      <c r="C393" s="15"/>
      <c r="D393" s="15"/>
      <c r="E393" s="15"/>
      <c r="F393" s="14"/>
      <c r="G393" s="14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4"/>
      <c r="X393" s="20"/>
      <c r="Y393" s="20"/>
      <c r="Z393" s="14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</row>
    <row r="394" spans="1:37" ht="12.75" customHeight="1" x14ac:dyDescent="0.2">
      <c r="A394" s="14"/>
      <c r="B394" s="20"/>
      <c r="C394" s="15"/>
      <c r="D394" s="15"/>
      <c r="E394" s="15"/>
      <c r="F394" s="14"/>
      <c r="G394" s="14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4"/>
      <c r="X394" s="20"/>
      <c r="Y394" s="20"/>
      <c r="Z394" s="14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</row>
    <row r="395" spans="1:37" ht="12.75" customHeight="1" x14ac:dyDescent="0.2">
      <c r="A395" s="14"/>
      <c r="B395" s="20"/>
      <c r="C395" s="15"/>
      <c r="D395" s="15"/>
      <c r="E395" s="15"/>
      <c r="F395" s="14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4"/>
      <c r="X395" s="20"/>
      <c r="Y395" s="20"/>
      <c r="Z395" s="14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</row>
    <row r="396" spans="1:37" ht="12.75" customHeight="1" x14ac:dyDescent="0.2">
      <c r="A396" s="14"/>
      <c r="B396" s="20"/>
      <c r="C396" s="15"/>
      <c r="D396" s="15"/>
      <c r="E396" s="15"/>
      <c r="F396" s="14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4"/>
      <c r="X396" s="20"/>
      <c r="Y396" s="20"/>
      <c r="Z396" s="14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</row>
    <row r="397" spans="1:37" ht="12.75" customHeight="1" x14ac:dyDescent="0.2">
      <c r="A397" s="14"/>
      <c r="B397" s="20"/>
      <c r="C397" s="15"/>
      <c r="D397" s="15"/>
      <c r="E397" s="15"/>
      <c r="F397" s="14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4"/>
      <c r="X397" s="20"/>
      <c r="Y397" s="20"/>
      <c r="Z397" s="14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</row>
    <row r="398" spans="1:37" ht="12.75" customHeight="1" x14ac:dyDescent="0.2">
      <c r="A398" s="14"/>
      <c r="B398" s="20"/>
      <c r="C398" s="15"/>
      <c r="D398" s="15"/>
      <c r="E398" s="15"/>
      <c r="F398" s="14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4"/>
      <c r="X398" s="20"/>
      <c r="Y398" s="20"/>
      <c r="Z398" s="14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</row>
    <row r="399" spans="1:37" ht="12.75" customHeight="1" x14ac:dyDescent="0.2">
      <c r="A399" s="14"/>
      <c r="B399" s="20"/>
      <c r="C399" s="15"/>
      <c r="D399" s="15"/>
      <c r="E399" s="15"/>
      <c r="F399" s="14"/>
      <c r="G399" s="1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4"/>
      <c r="X399" s="20"/>
      <c r="Y399" s="20"/>
      <c r="Z399" s="14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</row>
    <row r="400" spans="1:37" ht="12.75" customHeight="1" x14ac:dyDescent="0.2">
      <c r="A400" s="14"/>
      <c r="B400" s="20"/>
      <c r="C400" s="15"/>
      <c r="D400" s="15"/>
      <c r="E400" s="15"/>
      <c r="F400" s="14"/>
      <c r="G400" s="14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4"/>
      <c r="X400" s="20"/>
      <c r="Y400" s="20"/>
      <c r="Z400" s="14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</row>
    <row r="401" spans="1:37" ht="12.75" customHeight="1" x14ac:dyDescent="0.2">
      <c r="A401" s="14"/>
      <c r="B401" s="20"/>
      <c r="C401" s="15"/>
      <c r="D401" s="15"/>
      <c r="E401" s="15"/>
      <c r="F401" s="14"/>
      <c r="G401" s="14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4"/>
      <c r="X401" s="20"/>
      <c r="Y401" s="20"/>
      <c r="Z401" s="14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</row>
    <row r="402" spans="1:37" ht="12.75" customHeight="1" x14ac:dyDescent="0.2">
      <c r="A402" s="14"/>
      <c r="B402" s="20"/>
      <c r="C402" s="15"/>
      <c r="D402" s="15"/>
      <c r="E402" s="15"/>
      <c r="F402" s="14"/>
      <c r="G402" s="14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4"/>
      <c r="X402" s="20"/>
      <c r="Y402" s="20"/>
      <c r="Z402" s="14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</row>
    <row r="403" spans="1:37" ht="12.75" customHeight="1" x14ac:dyDescent="0.2">
      <c r="A403" s="14"/>
      <c r="B403" s="20"/>
      <c r="C403" s="15"/>
      <c r="D403" s="15"/>
      <c r="E403" s="15"/>
      <c r="F403" s="14"/>
      <c r="G403" s="14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4"/>
      <c r="X403" s="20"/>
      <c r="Y403" s="20"/>
      <c r="Z403" s="14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</row>
    <row r="404" spans="1:37" ht="12.75" customHeight="1" x14ac:dyDescent="0.2">
      <c r="A404" s="14"/>
      <c r="B404" s="20"/>
      <c r="C404" s="15"/>
      <c r="D404" s="15"/>
      <c r="E404" s="15"/>
      <c r="F404" s="14"/>
      <c r="G404" s="14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4"/>
      <c r="X404" s="20"/>
      <c r="Y404" s="20"/>
      <c r="Z404" s="14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</row>
    <row r="405" spans="1:37" ht="12.75" customHeight="1" x14ac:dyDescent="0.2">
      <c r="A405" s="14"/>
      <c r="B405" s="20"/>
      <c r="C405" s="15"/>
      <c r="D405" s="15"/>
      <c r="E405" s="15"/>
      <c r="F405" s="14"/>
      <c r="G405" s="14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4"/>
      <c r="X405" s="20"/>
      <c r="Y405" s="20"/>
      <c r="Z405" s="14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</row>
    <row r="406" spans="1:37" ht="12.75" customHeight="1" x14ac:dyDescent="0.2">
      <c r="A406" s="14"/>
      <c r="B406" s="20"/>
      <c r="C406" s="15"/>
      <c r="D406" s="15"/>
      <c r="E406" s="15"/>
      <c r="F406" s="14"/>
      <c r="G406" s="14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4"/>
      <c r="X406" s="20"/>
      <c r="Y406" s="20"/>
      <c r="Z406" s="14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</row>
    <row r="407" spans="1:37" ht="12.75" customHeight="1" x14ac:dyDescent="0.2">
      <c r="A407" s="14"/>
      <c r="B407" s="20"/>
      <c r="C407" s="15"/>
      <c r="D407" s="15"/>
      <c r="E407" s="15"/>
      <c r="F407" s="14"/>
      <c r="G407" s="14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4"/>
      <c r="X407" s="20"/>
      <c r="Y407" s="20"/>
      <c r="Z407" s="14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</row>
    <row r="408" spans="1:37" ht="12.75" customHeight="1" x14ac:dyDescent="0.2">
      <c r="A408" s="14"/>
      <c r="B408" s="20"/>
      <c r="C408" s="15"/>
      <c r="D408" s="15"/>
      <c r="E408" s="15"/>
      <c r="F408" s="14"/>
      <c r="G408" s="14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4"/>
      <c r="X408" s="20"/>
      <c r="Y408" s="20"/>
      <c r="Z408" s="14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</row>
    <row r="409" spans="1:37" ht="12.75" customHeight="1" x14ac:dyDescent="0.2">
      <c r="A409" s="14"/>
      <c r="B409" s="20"/>
      <c r="C409" s="15"/>
      <c r="D409" s="15"/>
      <c r="E409" s="15"/>
      <c r="F409" s="14"/>
      <c r="G409" s="14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4"/>
      <c r="X409" s="20"/>
      <c r="Y409" s="20"/>
      <c r="Z409" s="14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</row>
    <row r="410" spans="1:37" ht="12.75" customHeight="1" x14ac:dyDescent="0.2">
      <c r="A410" s="14"/>
      <c r="B410" s="20"/>
      <c r="C410" s="15"/>
      <c r="D410" s="15"/>
      <c r="E410" s="15"/>
      <c r="F410" s="14"/>
      <c r="G410" s="14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4"/>
      <c r="X410" s="20"/>
      <c r="Y410" s="20"/>
      <c r="Z410" s="14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</row>
    <row r="411" spans="1:37" ht="12.75" customHeight="1" x14ac:dyDescent="0.2">
      <c r="A411" s="14"/>
      <c r="B411" s="20"/>
      <c r="C411" s="15"/>
      <c r="D411" s="15"/>
      <c r="E411" s="15"/>
      <c r="F411" s="14"/>
      <c r="G411" s="14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4"/>
      <c r="X411" s="20"/>
      <c r="Y411" s="20"/>
      <c r="Z411" s="14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</row>
    <row r="412" spans="1:37" ht="12.75" customHeight="1" x14ac:dyDescent="0.2">
      <c r="A412" s="14"/>
      <c r="B412" s="20"/>
      <c r="C412" s="15"/>
      <c r="D412" s="15"/>
      <c r="E412" s="15"/>
      <c r="F412" s="14"/>
      <c r="G412" s="14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4"/>
      <c r="X412" s="20"/>
      <c r="Y412" s="20"/>
      <c r="Z412" s="14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</row>
    <row r="413" spans="1:37" ht="12.75" customHeight="1" x14ac:dyDescent="0.2">
      <c r="A413" s="14"/>
      <c r="B413" s="20"/>
      <c r="C413" s="15"/>
      <c r="D413" s="15"/>
      <c r="E413" s="15"/>
      <c r="F413" s="14"/>
      <c r="G413" s="14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4"/>
      <c r="X413" s="20"/>
      <c r="Y413" s="20"/>
      <c r="Z413" s="14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</row>
    <row r="414" spans="1:37" ht="12.75" customHeight="1" x14ac:dyDescent="0.2">
      <c r="A414" s="14"/>
      <c r="B414" s="20"/>
      <c r="C414" s="15"/>
      <c r="D414" s="15"/>
      <c r="E414" s="15"/>
      <c r="F414" s="14"/>
      <c r="G414" s="14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4"/>
      <c r="X414" s="20"/>
      <c r="Y414" s="20"/>
      <c r="Z414" s="14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</row>
    <row r="415" spans="1:37" ht="12.75" customHeight="1" x14ac:dyDescent="0.2">
      <c r="A415" s="14"/>
      <c r="B415" s="20"/>
      <c r="C415" s="15"/>
      <c r="D415" s="15"/>
      <c r="E415" s="15"/>
      <c r="F415" s="14"/>
      <c r="G415" s="14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4"/>
      <c r="X415" s="20"/>
      <c r="Y415" s="20"/>
      <c r="Z415" s="14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</row>
    <row r="416" spans="1:37" ht="12.75" customHeight="1" x14ac:dyDescent="0.2">
      <c r="A416" s="14"/>
      <c r="B416" s="20"/>
      <c r="C416" s="15"/>
      <c r="D416" s="15"/>
      <c r="E416" s="15"/>
      <c r="F416" s="14"/>
      <c r="G416" s="14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4"/>
      <c r="X416" s="20"/>
      <c r="Y416" s="20"/>
      <c r="Z416" s="14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</row>
    <row r="417" spans="1:37" ht="12.75" customHeight="1" x14ac:dyDescent="0.2">
      <c r="A417" s="14"/>
      <c r="B417" s="20"/>
      <c r="C417" s="15"/>
      <c r="D417" s="15"/>
      <c r="E417" s="15"/>
      <c r="F417" s="14"/>
      <c r="G417" s="14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4"/>
      <c r="X417" s="20"/>
      <c r="Y417" s="20"/>
      <c r="Z417" s="14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</row>
    <row r="418" spans="1:37" ht="12.75" customHeight="1" x14ac:dyDescent="0.2">
      <c r="A418" s="14"/>
      <c r="B418" s="20"/>
      <c r="C418" s="15"/>
      <c r="D418" s="15"/>
      <c r="E418" s="15"/>
      <c r="F418" s="14"/>
      <c r="G418" s="14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4"/>
      <c r="X418" s="20"/>
      <c r="Y418" s="20"/>
      <c r="Z418" s="14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</row>
    <row r="419" spans="1:37" ht="12.75" customHeight="1" x14ac:dyDescent="0.2">
      <c r="A419" s="14"/>
      <c r="B419" s="20"/>
      <c r="C419" s="15"/>
      <c r="D419" s="15"/>
      <c r="E419" s="15"/>
      <c r="F419" s="14"/>
      <c r="G419" s="14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4"/>
      <c r="X419" s="20"/>
      <c r="Y419" s="20"/>
      <c r="Z419" s="14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</row>
    <row r="420" spans="1:37" ht="12.75" customHeight="1" x14ac:dyDescent="0.2">
      <c r="A420" s="14"/>
      <c r="B420" s="20"/>
      <c r="C420" s="15"/>
      <c r="D420" s="15"/>
      <c r="E420" s="15"/>
      <c r="F420" s="14"/>
      <c r="G420" s="14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4"/>
      <c r="X420" s="20"/>
      <c r="Y420" s="20"/>
      <c r="Z420" s="14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</row>
    <row r="421" spans="1:37" ht="12.75" customHeight="1" x14ac:dyDescent="0.2">
      <c r="A421" s="14"/>
      <c r="B421" s="20"/>
      <c r="C421" s="15"/>
      <c r="D421" s="15"/>
      <c r="E421" s="15"/>
      <c r="F421" s="14"/>
      <c r="G421" s="14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4"/>
      <c r="X421" s="20"/>
      <c r="Y421" s="20"/>
      <c r="Z421" s="14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</row>
    <row r="422" spans="1:37" ht="12.75" customHeight="1" x14ac:dyDescent="0.2">
      <c r="A422" s="14"/>
      <c r="B422" s="20"/>
      <c r="C422" s="15"/>
      <c r="D422" s="15"/>
      <c r="E422" s="15"/>
      <c r="F422" s="14"/>
      <c r="G422" s="14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4"/>
      <c r="X422" s="20"/>
      <c r="Y422" s="20"/>
      <c r="Z422" s="14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</row>
    <row r="423" spans="1:37" ht="12.75" customHeight="1" x14ac:dyDescent="0.2">
      <c r="A423" s="14"/>
      <c r="B423" s="20"/>
      <c r="C423" s="15"/>
      <c r="D423" s="15"/>
      <c r="E423" s="15"/>
      <c r="F423" s="14"/>
      <c r="G423" s="14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4"/>
      <c r="X423" s="20"/>
      <c r="Y423" s="20"/>
      <c r="Z423" s="14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</row>
    <row r="424" spans="1:37" ht="12.75" customHeight="1" x14ac:dyDescent="0.2">
      <c r="A424" s="14"/>
      <c r="B424" s="20"/>
      <c r="C424" s="15"/>
      <c r="D424" s="15"/>
      <c r="E424" s="15"/>
      <c r="F424" s="14"/>
      <c r="G424" s="14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4"/>
      <c r="X424" s="20"/>
      <c r="Y424" s="20"/>
      <c r="Z424" s="14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</row>
    <row r="425" spans="1:37" ht="12.75" customHeight="1" x14ac:dyDescent="0.2">
      <c r="A425" s="14"/>
      <c r="B425" s="20"/>
      <c r="C425" s="15"/>
      <c r="D425" s="15"/>
      <c r="E425" s="15"/>
      <c r="F425" s="14"/>
      <c r="G425" s="14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4"/>
      <c r="X425" s="20"/>
      <c r="Y425" s="20"/>
      <c r="Z425" s="14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</row>
    <row r="426" spans="1:37" ht="12.75" customHeight="1" x14ac:dyDescent="0.2">
      <c r="A426" s="14"/>
      <c r="B426" s="20"/>
      <c r="C426" s="15"/>
      <c r="D426" s="15"/>
      <c r="E426" s="15"/>
      <c r="F426" s="14"/>
      <c r="G426" s="14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4"/>
      <c r="X426" s="20"/>
      <c r="Y426" s="20"/>
      <c r="Z426" s="14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</row>
    <row r="427" spans="1:37" ht="12.75" customHeight="1" x14ac:dyDescent="0.2">
      <c r="A427" s="14"/>
      <c r="B427" s="20"/>
      <c r="C427" s="15"/>
      <c r="D427" s="15"/>
      <c r="E427" s="15"/>
      <c r="F427" s="14"/>
      <c r="G427" s="14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4"/>
      <c r="X427" s="20"/>
      <c r="Y427" s="20"/>
      <c r="Z427" s="14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</row>
    <row r="428" spans="1:37" ht="12.75" customHeight="1" x14ac:dyDescent="0.2">
      <c r="A428" s="14"/>
      <c r="B428" s="20"/>
      <c r="C428" s="15"/>
      <c r="D428" s="15"/>
      <c r="E428" s="15"/>
      <c r="F428" s="14"/>
      <c r="G428" s="14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4"/>
      <c r="X428" s="20"/>
      <c r="Y428" s="20"/>
      <c r="Z428" s="14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</row>
    <row r="429" spans="1:37" ht="12.75" customHeight="1" x14ac:dyDescent="0.2">
      <c r="A429" s="14"/>
      <c r="B429" s="20"/>
      <c r="C429" s="15"/>
      <c r="D429" s="15"/>
      <c r="E429" s="15"/>
      <c r="F429" s="14"/>
      <c r="G429" s="14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4"/>
      <c r="X429" s="20"/>
      <c r="Y429" s="20"/>
      <c r="Z429" s="14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</row>
    <row r="430" spans="1:37" ht="12.75" customHeight="1" x14ac:dyDescent="0.2">
      <c r="A430" s="14"/>
      <c r="B430" s="20"/>
      <c r="C430" s="15"/>
      <c r="D430" s="15"/>
      <c r="E430" s="15"/>
      <c r="F430" s="14"/>
      <c r="G430" s="14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4"/>
      <c r="X430" s="20"/>
      <c r="Y430" s="20"/>
      <c r="Z430" s="14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</row>
    <row r="431" spans="1:37" ht="12.75" customHeight="1" x14ac:dyDescent="0.2">
      <c r="A431" s="14"/>
      <c r="B431" s="20"/>
      <c r="C431" s="15"/>
      <c r="D431" s="15"/>
      <c r="E431" s="15"/>
      <c r="F431" s="14"/>
      <c r="G431" s="14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4"/>
      <c r="X431" s="20"/>
      <c r="Y431" s="20"/>
      <c r="Z431" s="14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</row>
    <row r="432" spans="1:37" ht="12.75" customHeight="1" x14ac:dyDescent="0.2">
      <c r="A432" s="14"/>
      <c r="B432" s="20"/>
      <c r="C432" s="15"/>
      <c r="D432" s="15"/>
      <c r="E432" s="15"/>
      <c r="F432" s="14"/>
      <c r="G432" s="14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4"/>
      <c r="X432" s="20"/>
      <c r="Y432" s="20"/>
      <c r="Z432" s="14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</row>
    <row r="433" spans="1:37" ht="12.75" customHeight="1" x14ac:dyDescent="0.2">
      <c r="A433" s="14"/>
      <c r="B433" s="20"/>
      <c r="C433" s="15"/>
      <c r="D433" s="15"/>
      <c r="E433" s="15"/>
      <c r="F433" s="14"/>
      <c r="G433" s="14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4"/>
      <c r="X433" s="20"/>
      <c r="Y433" s="20"/>
      <c r="Z433" s="14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</row>
    <row r="434" spans="1:37" ht="12.75" customHeight="1" x14ac:dyDescent="0.2">
      <c r="A434" s="14"/>
      <c r="B434" s="20"/>
      <c r="C434" s="15"/>
      <c r="D434" s="15"/>
      <c r="E434" s="15"/>
      <c r="F434" s="14"/>
      <c r="G434" s="14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4"/>
      <c r="X434" s="20"/>
      <c r="Y434" s="20"/>
      <c r="Z434" s="14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</row>
    <row r="435" spans="1:37" ht="12.75" customHeight="1" x14ac:dyDescent="0.2">
      <c r="A435" s="14"/>
      <c r="B435" s="20"/>
      <c r="C435" s="15"/>
      <c r="D435" s="15"/>
      <c r="E435" s="15"/>
      <c r="F435" s="14"/>
      <c r="G435" s="14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4"/>
      <c r="X435" s="20"/>
      <c r="Y435" s="20"/>
      <c r="Z435" s="14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</row>
    <row r="436" spans="1:37" ht="12.75" customHeight="1" x14ac:dyDescent="0.2">
      <c r="A436" s="14"/>
      <c r="B436" s="20"/>
      <c r="C436" s="15"/>
      <c r="D436" s="15"/>
      <c r="E436" s="15"/>
      <c r="F436" s="14"/>
      <c r="G436" s="14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4"/>
      <c r="X436" s="20"/>
      <c r="Y436" s="20"/>
      <c r="Z436" s="14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</row>
    <row r="437" spans="1:37" ht="12.75" customHeight="1" x14ac:dyDescent="0.2">
      <c r="A437" s="14"/>
      <c r="B437" s="20"/>
      <c r="C437" s="15"/>
      <c r="D437" s="15"/>
      <c r="E437" s="15"/>
      <c r="F437" s="14"/>
      <c r="G437" s="14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4"/>
      <c r="X437" s="20"/>
      <c r="Y437" s="20"/>
      <c r="Z437" s="14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</row>
    <row r="438" spans="1:37" ht="12.75" customHeight="1" x14ac:dyDescent="0.2">
      <c r="A438" s="14"/>
      <c r="B438" s="20"/>
      <c r="C438" s="15"/>
      <c r="D438" s="15"/>
      <c r="E438" s="15"/>
      <c r="F438" s="14"/>
      <c r="G438" s="14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4"/>
      <c r="X438" s="20"/>
      <c r="Y438" s="20"/>
      <c r="Z438" s="14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</row>
    <row r="439" spans="1:37" ht="12.75" customHeight="1" x14ac:dyDescent="0.2">
      <c r="A439" s="14"/>
      <c r="B439" s="20"/>
      <c r="C439" s="15"/>
      <c r="D439" s="15"/>
      <c r="E439" s="15"/>
      <c r="F439" s="14"/>
      <c r="G439" s="14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4"/>
      <c r="X439" s="20"/>
      <c r="Y439" s="20"/>
      <c r="Z439" s="14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</row>
    <row r="440" spans="1:37" ht="12.75" customHeight="1" x14ac:dyDescent="0.2">
      <c r="A440" s="14"/>
      <c r="B440" s="20"/>
      <c r="C440" s="15"/>
      <c r="D440" s="15"/>
      <c r="E440" s="15"/>
      <c r="F440" s="14"/>
      <c r="G440" s="14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4"/>
      <c r="X440" s="20"/>
      <c r="Y440" s="20"/>
      <c r="Z440" s="14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</row>
    <row r="441" spans="1:37" ht="12.75" customHeight="1" x14ac:dyDescent="0.2">
      <c r="A441" s="14"/>
      <c r="B441" s="20"/>
      <c r="C441" s="15"/>
      <c r="D441" s="15"/>
      <c r="E441" s="15"/>
      <c r="F441" s="14"/>
      <c r="G441" s="14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4"/>
      <c r="X441" s="20"/>
      <c r="Y441" s="20"/>
      <c r="Z441" s="14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</row>
    <row r="442" spans="1:37" ht="12.75" customHeight="1" x14ac:dyDescent="0.2">
      <c r="A442" s="14"/>
      <c r="B442" s="20"/>
      <c r="C442" s="15"/>
      <c r="D442" s="15"/>
      <c r="E442" s="15"/>
      <c r="F442" s="14"/>
      <c r="G442" s="14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4"/>
      <c r="X442" s="20"/>
      <c r="Y442" s="20"/>
      <c r="Z442" s="14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</row>
    <row r="443" spans="1:37" ht="12.75" customHeight="1" x14ac:dyDescent="0.2">
      <c r="A443" s="14"/>
      <c r="B443" s="20"/>
      <c r="C443" s="15"/>
      <c r="D443" s="15"/>
      <c r="E443" s="15"/>
      <c r="F443" s="14"/>
      <c r="G443" s="14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4"/>
      <c r="X443" s="20"/>
      <c r="Y443" s="20"/>
      <c r="Z443" s="14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</row>
    <row r="444" spans="1:37" ht="12.75" customHeight="1" x14ac:dyDescent="0.2">
      <c r="A444" s="14"/>
      <c r="B444" s="20"/>
      <c r="C444" s="15"/>
      <c r="D444" s="15"/>
      <c r="E444" s="15"/>
      <c r="F444" s="14"/>
      <c r="G444" s="14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4"/>
      <c r="X444" s="20"/>
      <c r="Y444" s="20"/>
      <c r="Z444" s="14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</row>
    <row r="445" spans="1:37" ht="12.75" customHeight="1" x14ac:dyDescent="0.2">
      <c r="A445" s="14"/>
      <c r="B445" s="20"/>
      <c r="C445" s="15"/>
      <c r="D445" s="15"/>
      <c r="E445" s="15"/>
      <c r="F445" s="14"/>
      <c r="G445" s="14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4"/>
      <c r="X445" s="20"/>
      <c r="Y445" s="20"/>
      <c r="Z445" s="14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</row>
    <row r="446" spans="1:37" ht="12.75" customHeight="1" x14ac:dyDescent="0.2">
      <c r="A446" s="14"/>
      <c r="B446" s="20"/>
      <c r="C446" s="15"/>
      <c r="D446" s="15"/>
      <c r="E446" s="15"/>
      <c r="F446" s="14"/>
      <c r="G446" s="14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4"/>
      <c r="X446" s="20"/>
      <c r="Y446" s="20"/>
      <c r="Z446" s="14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</row>
    <row r="447" spans="1:37" ht="12.75" customHeight="1" x14ac:dyDescent="0.2">
      <c r="A447" s="14"/>
      <c r="B447" s="20"/>
      <c r="C447" s="15"/>
      <c r="D447" s="15"/>
      <c r="E447" s="15"/>
      <c r="F447" s="14"/>
      <c r="G447" s="14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4"/>
      <c r="X447" s="20"/>
      <c r="Y447" s="20"/>
      <c r="Z447" s="14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</row>
    <row r="448" spans="1:37" ht="12.75" customHeight="1" x14ac:dyDescent="0.2">
      <c r="A448" s="14"/>
      <c r="B448" s="20"/>
      <c r="C448" s="15"/>
      <c r="D448" s="15"/>
      <c r="E448" s="15"/>
      <c r="F448" s="14"/>
      <c r="G448" s="14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4"/>
      <c r="X448" s="20"/>
      <c r="Y448" s="20"/>
      <c r="Z448" s="14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</row>
    <row r="449" spans="1:37" ht="12.75" customHeight="1" x14ac:dyDescent="0.2">
      <c r="A449" s="14"/>
      <c r="B449" s="20"/>
      <c r="C449" s="15"/>
      <c r="D449" s="15"/>
      <c r="E449" s="15"/>
      <c r="F449" s="14"/>
      <c r="G449" s="14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4"/>
      <c r="X449" s="20"/>
      <c r="Y449" s="20"/>
      <c r="Z449" s="14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</row>
    <row r="450" spans="1:37" ht="12.75" customHeight="1" x14ac:dyDescent="0.2">
      <c r="A450" s="14"/>
      <c r="B450" s="20"/>
      <c r="C450" s="15"/>
      <c r="D450" s="15"/>
      <c r="E450" s="15"/>
      <c r="F450" s="14"/>
      <c r="G450" s="14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4"/>
      <c r="X450" s="20"/>
      <c r="Y450" s="20"/>
      <c r="Z450" s="14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</row>
    <row r="451" spans="1:37" ht="12.75" customHeight="1" x14ac:dyDescent="0.2">
      <c r="A451" s="14"/>
      <c r="B451" s="20"/>
      <c r="C451" s="15"/>
      <c r="D451" s="15"/>
      <c r="E451" s="15"/>
      <c r="F451" s="14"/>
      <c r="G451" s="14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4"/>
      <c r="X451" s="20"/>
      <c r="Y451" s="20"/>
      <c r="Z451" s="14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</row>
    <row r="452" spans="1:37" ht="12.75" customHeight="1" x14ac:dyDescent="0.2">
      <c r="A452" s="14"/>
      <c r="B452" s="20"/>
      <c r="C452" s="15"/>
      <c r="D452" s="15"/>
      <c r="E452" s="15"/>
      <c r="F452" s="14"/>
      <c r="G452" s="14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4"/>
      <c r="X452" s="20"/>
      <c r="Y452" s="20"/>
      <c r="Z452" s="14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</row>
    <row r="453" spans="1:37" ht="12.75" customHeight="1" x14ac:dyDescent="0.2">
      <c r="A453" s="14"/>
      <c r="B453" s="20"/>
      <c r="C453" s="15"/>
      <c r="D453" s="15"/>
      <c r="E453" s="15"/>
      <c r="F453" s="14"/>
      <c r="G453" s="14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4"/>
      <c r="X453" s="20"/>
      <c r="Y453" s="20"/>
      <c r="Z453" s="14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</row>
    <row r="454" spans="1:37" ht="12.75" customHeight="1" x14ac:dyDescent="0.2">
      <c r="A454" s="14"/>
      <c r="B454" s="20"/>
      <c r="C454" s="15"/>
      <c r="D454" s="15"/>
      <c r="E454" s="15"/>
      <c r="F454" s="14"/>
      <c r="G454" s="14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4"/>
      <c r="X454" s="20"/>
      <c r="Y454" s="20"/>
      <c r="Z454" s="14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</row>
    <row r="455" spans="1:37" ht="12.75" customHeight="1" x14ac:dyDescent="0.2">
      <c r="A455" s="14"/>
      <c r="B455" s="20"/>
      <c r="C455" s="15"/>
      <c r="D455" s="15"/>
      <c r="E455" s="15"/>
      <c r="F455" s="14"/>
      <c r="G455" s="14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4"/>
      <c r="X455" s="20"/>
      <c r="Y455" s="20"/>
      <c r="Z455" s="14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</row>
    <row r="456" spans="1:37" ht="12.75" customHeight="1" x14ac:dyDescent="0.2">
      <c r="A456" s="14"/>
      <c r="B456" s="20"/>
      <c r="C456" s="15"/>
      <c r="D456" s="15"/>
      <c r="E456" s="15"/>
      <c r="F456" s="14"/>
      <c r="G456" s="14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4"/>
      <c r="X456" s="20"/>
      <c r="Y456" s="20"/>
      <c r="Z456" s="14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</row>
    <row r="457" spans="1:37" ht="12.75" customHeight="1" x14ac:dyDescent="0.2">
      <c r="A457" s="14"/>
      <c r="B457" s="20"/>
      <c r="C457" s="15"/>
      <c r="D457" s="15"/>
      <c r="E457" s="15"/>
      <c r="F457" s="14"/>
      <c r="G457" s="14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4"/>
      <c r="X457" s="20"/>
      <c r="Y457" s="20"/>
      <c r="Z457" s="14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</row>
    <row r="458" spans="1:37" ht="12.75" customHeight="1" x14ac:dyDescent="0.2">
      <c r="A458" s="14"/>
      <c r="B458" s="20"/>
      <c r="C458" s="15"/>
      <c r="D458" s="15"/>
      <c r="E458" s="15"/>
      <c r="F458" s="14"/>
      <c r="G458" s="14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4"/>
      <c r="X458" s="20"/>
      <c r="Y458" s="20"/>
      <c r="Z458" s="14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</row>
    <row r="459" spans="1:37" ht="12.75" customHeight="1" x14ac:dyDescent="0.2">
      <c r="A459" s="14"/>
      <c r="B459" s="20"/>
      <c r="C459" s="15"/>
      <c r="D459" s="15"/>
      <c r="E459" s="15"/>
      <c r="F459" s="14"/>
      <c r="G459" s="14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4"/>
      <c r="X459" s="20"/>
      <c r="Y459" s="20"/>
      <c r="Z459" s="14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</row>
    <row r="460" spans="1:37" ht="12.75" customHeight="1" x14ac:dyDescent="0.2">
      <c r="A460" s="14"/>
      <c r="B460" s="20"/>
      <c r="C460" s="15"/>
      <c r="D460" s="15"/>
      <c r="E460" s="15"/>
      <c r="F460" s="14"/>
      <c r="G460" s="14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4"/>
      <c r="X460" s="20"/>
      <c r="Y460" s="20"/>
      <c r="Z460" s="14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</row>
    <row r="461" spans="1:37" ht="12.75" customHeight="1" x14ac:dyDescent="0.2">
      <c r="A461" s="14"/>
      <c r="B461" s="20"/>
      <c r="C461" s="15"/>
      <c r="D461" s="15"/>
      <c r="E461" s="15"/>
      <c r="F461" s="14"/>
      <c r="G461" s="14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4"/>
      <c r="X461" s="20"/>
      <c r="Y461" s="20"/>
      <c r="Z461" s="14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</row>
    <row r="462" spans="1:37" ht="12.75" customHeight="1" x14ac:dyDescent="0.2">
      <c r="A462" s="14"/>
      <c r="B462" s="20"/>
      <c r="C462" s="15"/>
      <c r="D462" s="15"/>
      <c r="E462" s="15"/>
      <c r="F462" s="14"/>
      <c r="G462" s="14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4"/>
      <c r="X462" s="20"/>
      <c r="Y462" s="20"/>
      <c r="Z462" s="14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</row>
    <row r="463" spans="1:37" ht="12.75" customHeight="1" x14ac:dyDescent="0.2">
      <c r="A463" s="14"/>
      <c r="B463" s="20"/>
      <c r="C463" s="15"/>
      <c r="D463" s="15"/>
      <c r="E463" s="15"/>
      <c r="F463" s="14"/>
      <c r="G463" s="14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4"/>
      <c r="X463" s="20"/>
      <c r="Y463" s="20"/>
      <c r="Z463" s="14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</row>
    <row r="464" spans="1:37" ht="12.75" customHeight="1" x14ac:dyDescent="0.2">
      <c r="A464" s="14"/>
      <c r="B464" s="20"/>
      <c r="C464" s="15"/>
      <c r="D464" s="15"/>
      <c r="E464" s="15"/>
      <c r="F464" s="14"/>
      <c r="G464" s="14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4"/>
      <c r="X464" s="20"/>
      <c r="Y464" s="20"/>
      <c r="Z464" s="14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</row>
    <row r="465" spans="1:37" ht="12.75" customHeight="1" x14ac:dyDescent="0.2">
      <c r="A465" s="14"/>
      <c r="B465" s="20"/>
      <c r="C465" s="15"/>
      <c r="D465" s="15"/>
      <c r="E465" s="15"/>
      <c r="F465" s="14"/>
      <c r="G465" s="14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4"/>
      <c r="X465" s="20"/>
      <c r="Y465" s="20"/>
      <c r="Z465" s="14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</row>
    <row r="466" spans="1:37" ht="12.75" customHeight="1" x14ac:dyDescent="0.2">
      <c r="A466" s="14"/>
      <c r="B466" s="20"/>
      <c r="C466" s="15"/>
      <c r="D466" s="15"/>
      <c r="E466" s="15"/>
      <c r="F466" s="14"/>
      <c r="G466" s="14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4"/>
      <c r="X466" s="20"/>
      <c r="Y466" s="20"/>
      <c r="Z466" s="14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</row>
    <row r="467" spans="1:37" ht="12.75" customHeight="1" x14ac:dyDescent="0.2">
      <c r="A467" s="14"/>
      <c r="B467" s="20"/>
      <c r="C467" s="15"/>
      <c r="D467" s="15"/>
      <c r="E467" s="15"/>
      <c r="F467" s="14"/>
      <c r="G467" s="14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4"/>
      <c r="X467" s="20"/>
      <c r="Y467" s="20"/>
      <c r="Z467" s="14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</row>
    <row r="468" spans="1:37" ht="12.75" customHeight="1" x14ac:dyDescent="0.2">
      <c r="A468" s="14"/>
      <c r="B468" s="20"/>
      <c r="C468" s="15"/>
      <c r="D468" s="15"/>
      <c r="E468" s="15"/>
      <c r="F468" s="14"/>
      <c r="G468" s="14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4"/>
      <c r="X468" s="20"/>
      <c r="Y468" s="20"/>
      <c r="Z468" s="14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</row>
    <row r="469" spans="1:37" ht="12.75" customHeight="1" x14ac:dyDescent="0.2">
      <c r="A469" s="14"/>
      <c r="B469" s="20"/>
      <c r="C469" s="15"/>
      <c r="D469" s="15"/>
      <c r="E469" s="15"/>
      <c r="F469" s="14"/>
      <c r="G469" s="14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4"/>
      <c r="X469" s="20"/>
      <c r="Y469" s="20"/>
      <c r="Z469" s="14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</row>
    <row r="470" spans="1:37" ht="12.75" customHeight="1" x14ac:dyDescent="0.2">
      <c r="A470" s="14"/>
      <c r="B470" s="20"/>
      <c r="C470" s="15"/>
      <c r="D470" s="15"/>
      <c r="E470" s="15"/>
      <c r="F470" s="14"/>
      <c r="G470" s="14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4"/>
      <c r="X470" s="20"/>
      <c r="Y470" s="20"/>
      <c r="Z470" s="14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</row>
    <row r="471" spans="1:37" ht="12.75" customHeight="1" x14ac:dyDescent="0.2">
      <c r="A471" s="14"/>
      <c r="B471" s="20"/>
      <c r="C471" s="15"/>
      <c r="D471" s="15"/>
      <c r="E471" s="15"/>
      <c r="F471" s="14"/>
      <c r="G471" s="14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4"/>
      <c r="X471" s="20"/>
      <c r="Y471" s="20"/>
      <c r="Z471" s="14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</row>
    <row r="472" spans="1:37" ht="12.75" customHeight="1" x14ac:dyDescent="0.2">
      <c r="A472" s="14"/>
      <c r="B472" s="20"/>
      <c r="C472" s="15"/>
      <c r="D472" s="15"/>
      <c r="E472" s="15"/>
      <c r="F472" s="14"/>
      <c r="G472" s="14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4"/>
      <c r="X472" s="20"/>
      <c r="Y472" s="20"/>
      <c r="Z472" s="14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</row>
    <row r="473" spans="1:37" ht="12.75" customHeight="1" x14ac:dyDescent="0.2">
      <c r="A473" s="14"/>
      <c r="B473" s="20"/>
      <c r="C473" s="15"/>
      <c r="D473" s="15"/>
      <c r="E473" s="15"/>
      <c r="F473" s="14"/>
      <c r="G473" s="14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4"/>
      <c r="X473" s="20"/>
      <c r="Y473" s="20"/>
      <c r="Z473" s="14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</row>
    <row r="474" spans="1:37" ht="12.75" customHeight="1" x14ac:dyDescent="0.2">
      <c r="A474" s="14"/>
      <c r="B474" s="20"/>
      <c r="C474" s="15"/>
      <c r="D474" s="15"/>
      <c r="E474" s="15"/>
      <c r="F474" s="14"/>
      <c r="G474" s="14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4"/>
      <c r="X474" s="20"/>
      <c r="Y474" s="20"/>
      <c r="Z474" s="14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</row>
    <row r="475" spans="1:37" ht="12.75" customHeight="1" x14ac:dyDescent="0.2">
      <c r="A475" s="14"/>
      <c r="B475" s="20"/>
      <c r="C475" s="15"/>
      <c r="D475" s="15"/>
      <c r="E475" s="15"/>
      <c r="F475" s="14"/>
      <c r="G475" s="14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4"/>
      <c r="X475" s="20"/>
      <c r="Y475" s="20"/>
      <c r="Z475" s="14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</row>
    <row r="476" spans="1:37" ht="12.75" customHeight="1" x14ac:dyDescent="0.2">
      <c r="A476" s="14"/>
      <c r="B476" s="20"/>
      <c r="C476" s="15"/>
      <c r="D476" s="15"/>
      <c r="E476" s="15"/>
      <c r="F476" s="14"/>
      <c r="G476" s="14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4"/>
      <c r="X476" s="20"/>
      <c r="Y476" s="20"/>
      <c r="Z476" s="14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</row>
    <row r="477" spans="1:37" ht="12.75" customHeight="1" x14ac:dyDescent="0.2">
      <c r="A477" s="14"/>
      <c r="B477" s="20"/>
      <c r="C477" s="15"/>
      <c r="D477" s="15"/>
      <c r="E477" s="15"/>
      <c r="F477" s="14"/>
      <c r="G477" s="14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4"/>
      <c r="X477" s="20"/>
      <c r="Y477" s="20"/>
      <c r="Z477" s="14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</row>
    <row r="478" spans="1:37" ht="12.75" customHeight="1" x14ac:dyDescent="0.2">
      <c r="A478" s="14"/>
      <c r="B478" s="20"/>
      <c r="C478" s="15"/>
      <c r="D478" s="15"/>
      <c r="E478" s="15"/>
      <c r="F478" s="14"/>
      <c r="G478" s="14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4"/>
      <c r="X478" s="20"/>
      <c r="Y478" s="20"/>
      <c r="Z478" s="14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</row>
    <row r="479" spans="1:37" ht="12.75" customHeight="1" x14ac:dyDescent="0.2">
      <c r="A479" s="14"/>
      <c r="B479" s="20"/>
      <c r="C479" s="15"/>
      <c r="D479" s="15"/>
      <c r="E479" s="15"/>
      <c r="F479" s="14"/>
      <c r="G479" s="14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4"/>
      <c r="X479" s="20"/>
      <c r="Y479" s="20"/>
      <c r="Z479" s="14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</row>
    <row r="480" spans="1:37" ht="12.75" customHeight="1" x14ac:dyDescent="0.2">
      <c r="A480" s="14"/>
      <c r="B480" s="20"/>
      <c r="C480" s="15"/>
      <c r="D480" s="15"/>
      <c r="E480" s="15"/>
      <c r="F480" s="14"/>
      <c r="G480" s="14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4"/>
      <c r="X480" s="20"/>
      <c r="Y480" s="20"/>
      <c r="Z480" s="14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</row>
    <row r="481" spans="1:37" ht="12.75" customHeight="1" x14ac:dyDescent="0.2">
      <c r="A481" s="14"/>
      <c r="B481" s="20"/>
      <c r="C481" s="15"/>
      <c r="D481" s="15"/>
      <c r="E481" s="15"/>
      <c r="F481" s="14"/>
      <c r="G481" s="14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4"/>
      <c r="X481" s="20"/>
      <c r="Y481" s="20"/>
      <c r="Z481" s="14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</row>
    <row r="482" spans="1:37" ht="12.75" customHeight="1" x14ac:dyDescent="0.2">
      <c r="A482" s="14"/>
      <c r="B482" s="20"/>
      <c r="C482" s="15"/>
      <c r="D482" s="15"/>
      <c r="E482" s="15"/>
      <c r="F482" s="14"/>
      <c r="G482" s="14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4"/>
      <c r="X482" s="20"/>
      <c r="Y482" s="20"/>
      <c r="Z482" s="14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</row>
    <row r="483" spans="1:37" ht="12.75" customHeight="1" x14ac:dyDescent="0.2">
      <c r="A483" s="14"/>
      <c r="B483" s="20"/>
      <c r="C483" s="15"/>
      <c r="D483" s="15"/>
      <c r="E483" s="15"/>
      <c r="F483" s="14"/>
      <c r="G483" s="14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4"/>
      <c r="X483" s="20"/>
      <c r="Y483" s="20"/>
      <c r="Z483" s="14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</row>
    <row r="484" spans="1:37" ht="12.75" customHeight="1" x14ac:dyDescent="0.2">
      <c r="A484" s="14"/>
      <c r="B484" s="20"/>
      <c r="C484" s="15"/>
      <c r="D484" s="15"/>
      <c r="E484" s="15"/>
      <c r="F484" s="14"/>
      <c r="G484" s="14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4"/>
      <c r="X484" s="20"/>
      <c r="Y484" s="20"/>
      <c r="Z484" s="14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</row>
    <row r="485" spans="1:37" ht="12.75" customHeight="1" x14ac:dyDescent="0.2">
      <c r="A485" s="14"/>
      <c r="B485" s="20"/>
      <c r="C485" s="15"/>
      <c r="D485" s="15"/>
      <c r="E485" s="15"/>
      <c r="F485" s="14"/>
      <c r="G485" s="14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4"/>
      <c r="X485" s="20"/>
      <c r="Y485" s="20"/>
      <c r="Z485" s="14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</row>
    <row r="486" spans="1:37" ht="12.75" customHeight="1" x14ac:dyDescent="0.2">
      <c r="A486" s="14"/>
      <c r="B486" s="20"/>
      <c r="C486" s="15"/>
      <c r="D486" s="15"/>
      <c r="E486" s="15"/>
      <c r="F486" s="14"/>
      <c r="G486" s="14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4"/>
      <c r="X486" s="20"/>
      <c r="Y486" s="20"/>
      <c r="Z486" s="14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</row>
    <row r="487" spans="1:37" ht="12.75" customHeight="1" x14ac:dyDescent="0.2">
      <c r="A487" s="14"/>
      <c r="B487" s="20"/>
      <c r="C487" s="15"/>
      <c r="D487" s="15"/>
      <c r="E487" s="15"/>
      <c r="F487" s="14"/>
      <c r="G487" s="14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4"/>
      <c r="X487" s="20"/>
      <c r="Y487" s="20"/>
      <c r="Z487" s="14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</row>
    <row r="488" spans="1:37" ht="12.75" customHeight="1" x14ac:dyDescent="0.2">
      <c r="A488" s="14"/>
      <c r="B488" s="20"/>
      <c r="C488" s="15"/>
      <c r="D488" s="15"/>
      <c r="E488" s="15"/>
      <c r="F488" s="14"/>
      <c r="G488" s="14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4"/>
      <c r="X488" s="20"/>
      <c r="Y488" s="20"/>
      <c r="Z488" s="14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</row>
    <row r="489" spans="1:37" ht="12.75" customHeight="1" x14ac:dyDescent="0.2">
      <c r="A489" s="14"/>
      <c r="B489" s="20"/>
      <c r="C489" s="15"/>
      <c r="D489" s="15"/>
      <c r="E489" s="15"/>
      <c r="F489" s="14"/>
      <c r="G489" s="14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4"/>
      <c r="X489" s="20"/>
      <c r="Y489" s="20"/>
      <c r="Z489" s="14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</row>
    <row r="490" spans="1:37" ht="12.75" customHeight="1" x14ac:dyDescent="0.2">
      <c r="A490" s="14"/>
      <c r="B490" s="20"/>
      <c r="C490" s="15"/>
      <c r="D490" s="15"/>
      <c r="E490" s="15"/>
      <c r="F490" s="14"/>
      <c r="G490" s="14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4"/>
      <c r="X490" s="20"/>
      <c r="Y490" s="20"/>
      <c r="Z490" s="14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</row>
    <row r="491" spans="1:37" ht="12.75" customHeight="1" x14ac:dyDescent="0.2">
      <c r="A491" s="14"/>
      <c r="B491" s="20"/>
      <c r="C491" s="15"/>
      <c r="D491" s="15"/>
      <c r="E491" s="15"/>
      <c r="F491" s="14"/>
      <c r="G491" s="14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4"/>
      <c r="X491" s="20"/>
      <c r="Y491" s="20"/>
      <c r="Z491" s="14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</row>
    <row r="492" spans="1:37" ht="12.75" customHeight="1" x14ac:dyDescent="0.2">
      <c r="A492" s="14"/>
      <c r="B492" s="20"/>
      <c r="C492" s="15"/>
      <c r="D492" s="15"/>
      <c r="E492" s="15"/>
      <c r="F492" s="14"/>
      <c r="G492" s="14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4"/>
      <c r="X492" s="20"/>
      <c r="Y492" s="20"/>
      <c r="Z492" s="14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</row>
    <row r="493" spans="1:37" ht="12.75" customHeight="1" x14ac:dyDescent="0.2">
      <c r="A493" s="14"/>
      <c r="B493" s="20"/>
      <c r="C493" s="15"/>
      <c r="D493" s="15"/>
      <c r="E493" s="15"/>
      <c r="F493" s="14"/>
      <c r="G493" s="14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4"/>
      <c r="X493" s="20"/>
      <c r="Y493" s="20"/>
      <c r="Z493" s="14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</row>
    <row r="494" spans="1:37" ht="12.75" customHeight="1" x14ac:dyDescent="0.2">
      <c r="A494" s="14"/>
      <c r="B494" s="20"/>
      <c r="C494" s="15"/>
      <c r="D494" s="15"/>
      <c r="E494" s="15"/>
      <c r="F494" s="14"/>
      <c r="G494" s="14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4"/>
      <c r="X494" s="20"/>
      <c r="Y494" s="20"/>
      <c r="Z494" s="14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</row>
    <row r="495" spans="1:37" ht="12.75" customHeight="1" x14ac:dyDescent="0.2">
      <c r="A495" s="14"/>
      <c r="B495" s="20"/>
      <c r="C495" s="15"/>
      <c r="D495" s="15"/>
      <c r="E495" s="15"/>
      <c r="F495" s="14"/>
      <c r="G495" s="14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4"/>
      <c r="X495" s="20"/>
      <c r="Y495" s="20"/>
      <c r="Z495" s="14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</row>
    <row r="496" spans="1:37" ht="12.75" customHeight="1" x14ac:dyDescent="0.2">
      <c r="A496" s="14"/>
      <c r="B496" s="20"/>
      <c r="C496" s="15"/>
      <c r="D496" s="15"/>
      <c r="E496" s="15"/>
      <c r="F496" s="14"/>
      <c r="G496" s="14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4"/>
      <c r="X496" s="20"/>
      <c r="Y496" s="20"/>
      <c r="Z496" s="14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</row>
    <row r="497" spans="1:37" ht="12.75" customHeight="1" x14ac:dyDescent="0.2">
      <c r="A497" s="14"/>
      <c r="B497" s="20"/>
      <c r="C497" s="15"/>
      <c r="D497" s="15"/>
      <c r="E497" s="15"/>
      <c r="F497" s="14"/>
      <c r="G497" s="14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4"/>
      <c r="X497" s="20"/>
      <c r="Y497" s="20"/>
      <c r="Z497" s="14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</row>
    <row r="498" spans="1:37" ht="12.75" customHeight="1" x14ac:dyDescent="0.2">
      <c r="A498" s="14"/>
      <c r="B498" s="20"/>
      <c r="C498" s="15"/>
      <c r="D498" s="15"/>
      <c r="E498" s="15"/>
      <c r="F498" s="14"/>
      <c r="G498" s="14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4"/>
      <c r="X498" s="20"/>
      <c r="Y498" s="20"/>
      <c r="Z498" s="14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</row>
    <row r="499" spans="1:37" ht="12.75" customHeight="1" x14ac:dyDescent="0.2">
      <c r="A499" s="14"/>
      <c r="B499" s="20"/>
      <c r="C499" s="15"/>
      <c r="D499" s="15"/>
      <c r="E499" s="15"/>
      <c r="F499" s="14"/>
      <c r="G499" s="14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4"/>
      <c r="X499" s="20"/>
      <c r="Y499" s="20"/>
      <c r="Z499" s="14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</row>
    <row r="500" spans="1:37" ht="12.75" customHeight="1" x14ac:dyDescent="0.2">
      <c r="A500" s="14"/>
      <c r="B500" s="20"/>
      <c r="C500" s="15"/>
      <c r="D500" s="15"/>
      <c r="E500" s="15"/>
      <c r="F500" s="14"/>
      <c r="G500" s="14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4"/>
      <c r="X500" s="20"/>
      <c r="Y500" s="20"/>
      <c r="Z500" s="14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</row>
    <row r="501" spans="1:37" ht="12.75" customHeight="1" x14ac:dyDescent="0.2">
      <c r="A501" s="14"/>
      <c r="B501" s="20"/>
      <c r="C501" s="15"/>
      <c r="D501" s="15"/>
      <c r="E501" s="15"/>
      <c r="F501" s="14"/>
      <c r="G501" s="14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4"/>
      <c r="X501" s="20"/>
      <c r="Y501" s="20"/>
      <c r="Z501" s="14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</row>
    <row r="502" spans="1:37" ht="12.75" customHeight="1" x14ac:dyDescent="0.2">
      <c r="A502" s="14"/>
      <c r="B502" s="20"/>
      <c r="C502" s="15"/>
      <c r="D502" s="15"/>
      <c r="E502" s="15"/>
      <c r="F502" s="14"/>
      <c r="G502" s="14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4"/>
      <c r="X502" s="20"/>
      <c r="Y502" s="20"/>
      <c r="Z502" s="14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</row>
    <row r="503" spans="1:37" ht="12.75" customHeight="1" x14ac:dyDescent="0.2">
      <c r="A503" s="14"/>
      <c r="B503" s="20"/>
      <c r="C503" s="15"/>
      <c r="D503" s="15"/>
      <c r="E503" s="15"/>
      <c r="F503" s="14"/>
      <c r="G503" s="14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4"/>
      <c r="X503" s="20"/>
      <c r="Y503" s="20"/>
      <c r="Z503" s="14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</row>
    <row r="504" spans="1:37" ht="12.75" customHeight="1" x14ac:dyDescent="0.2">
      <c r="A504" s="14"/>
      <c r="B504" s="20"/>
      <c r="C504" s="15"/>
      <c r="D504" s="15"/>
      <c r="E504" s="15"/>
      <c r="F504" s="14"/>
      <c r="G504" s="14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4"/>
      <c r="X504" s="20"/>
      <c r="Y504" s="20"/>
      <c r="Z504" s="14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</row>
    <row r="505" spans="1:37" ht="12.75" customHeight="1" x14ac:dyDescent="0.2">
      <c r="A505" s="14"/>
      <c r="B505" s="20"/>
      <c r="C505" s="15"/>
      <c r="D505" s="15"/>
      <c r="E505" s="15"/>
      <c r="F505" s="14"/>
      <c r="G505" s="14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4"/>
      <c r="X505" s="20"/>
      <c r="Y505" s="20"/>
      <c r="Z505" s="14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</row>
    <row r="506" spans="1:37" ht="12.75" customHeight="1" x14ac:dyDescent="0.2">
      <c r="A506" s="14"/>
      <c r="B506" s="20"/>
      <c r="C506" s="15"/>
      <c r="D506" s="15"/>
      <c r="E506" s="15"/>
      <c r="F506" s="14"/>
      <c r="G506" s="14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4"/>
      <c r="X506" s="20"/>
      <c r="Y506" s="20"/>
      <c r="Z506" s="14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</row>
    <row r="507" spans="1:37" ht="12.75" customHeight="1" x14ac:dyDescent="0.2">
      <c r="A507" s="14"/>
      <c r="B507" s="20"/>
      <c r="C507" s="15"/>
      <c r="D507" s="15"/>
      <c r="E507" s="15"/>
      <c r="F507" s="14"/>
      <c r="G507" s="14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4"/>
      <c r="X507" s="20"/>
      <c r="Y507" s="20"/>
      <c r="Z507" s="14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</row>
    <row r="508" spans="1:37" ht="12.75" customHeight="1" x14ac:dyDescent="0.2">
      <c r="A508" s="14"/>
      <c r="B508" s="20"/>
      <c r="C508" s="15"/>
      <c r="D508" s="15"/>
      <c r="E508" s="15"/>
      <c r="F508" s="14"/>
      <c r="G508" s="14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4"/>
      <c r="X508" s="20"/>
      <c r="Y508" s="20"/>
      <c r="Z508" s="14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</row>
    <row r="509" spans="1:37" ht="12.75" customHeight="1" x14ac:dyDescent="0.2">
      <c r="A509" s="14"/>
      <c r="B509" s="20"/>
      <c r="C509" s="15"/>
      <c r="D509" s="15"/>
      <c r="E509" s="15"/>
      <c r="F509" s="14"/>
      <c r="G509" s="14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4"/>
      <c r="X509" s="20"/>
      <c r="Y509" s="20"/>
      <c r="Z509" s="14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</row>
    <row r="510" spans="1:37" ht="12.75" customHeight="1" x14ac:dyDescent="0.2">
      <c r="A510" s="14"/>
      <c r="B510" s="20"/>
      <c r="C510" s="15"/>
      <c r="D510" s="15"/>
      <c r="E510" s="15"/>
      <c r="F510" s="14"/>
      <c r="G510" s="14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4"/>
      <c r="X510" s="20"/>
      <c r="Y510" s="20"/>
      <c r="Z510" s="14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</row>
    <row r="511" spans="1:37" ht="12.75" customHeight="1" x14ac:dyDescent="0.2">
      <c r="A511" s="14"/>
      <c r="B511" s="20"/>
      <c r="C511" s="15"/>
      <c r="D511" s="15"/>
      <c r="E511" s="15"/>
      <c r="F511" s="14"/>
      <c r="G511" s="14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4"/>
      <c r="X511" s="20"/>
      <c r="Y511" s="20"/>
      <c r="Z511" s="14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</row>
    <row r="512" spans="1:37" ht="12.75" customHeight="1" x14ac:dyDescent="0.2">
      <c r="A512" s="14"/>
      <c r="B512" s="20"/>
      <c r="C512" s="15"/>
      <c r="D512" s="15"/>
      <c r="E512" s="15"/>
      <c r="F512" s="14"/>
      <c r="G512" s="14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4"/>
      <c r="X512" s="20"/>
      <c r="Y512" s="20"/>
      <c r="Z512" s="14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</row>
    <row r="513" spans="1:37" ht="12.75" customHeight="1" x14ac:dyDescent="0.2">
      <c r="A513" s="14"/>
      <c r="B513" s="20"/>
      <c r="C513" s="15"/>
      <c r="D513" s="15"/>
      <c r="E513" s="15"/>
      <c r="F513" s="14"/>
      <c r="G513" s="14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4"/>
      <c r="X513" s="20"/>
      <c r="Y513" s="20"/>
      <c r="Z513" s="14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</row>
    <row r="514" spans="1:37" ht="12.75" customHeight="1" x14ac:dyDescent="0.2">
      <c r="A514" s="14"/>
      <c r="B514" s="20"/>
      <c r="C514" s="15"/>
      <c r="D514" s="15"/>
      <c r="E514" s="15"/>
      <c r="F514" s="14"/>
      <c r="G514" s="14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4"/>
      <c r="X514" s="20"/>
      <c r="Y514" s="20"/>
      <c r="Z514" s="14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</row>
    <row r="515" spans="1:37" ht="12.75" customHeight="1" x14ac:dyDescent="0.2">
      <c r="A515" s="14"/>
      <c r="B515" s="20"/>
      <c r="C515" s="15"/>
      <c r="D515" s="15"/>
      <c r="E515" s="15"/>
      <c r="F515" s="14"/>
      <c r="G515" s="14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4"/>
      <c r="X515" s="20"/>
      <c r="Y515" s="20"/>
      <c r="Z515" s="14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</row>
    <row r="516" spans="1:37" ht="12.75" customHeight="1" x14ac:dyDescent="0.2">
      <c r="A516" s="14"/>
      <c r="B516" s="20"/>
      <c r="C516" s="15"/>
      <c r="D516" s="15"/>
      <c r="E516" s="15"/>
      <c r="F516" s="14"/>
      <c r="G516" s="14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4"/>
      <c r="X516" s="20"/>
      <c r="Y516" s="20"/>
      <c r="Z516" s="14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</row>
    <row r="517" spans="1:37" ht="12.75" customHeight="1" x14ac:dyDescent="0.2">
      <c r="A517" s="14"/>
      <c r="B517" s="20"/>
      <c r="C517" s="15"/>
      <c r="D517" s="15"/>
      <c r="E517" s="15"/>
      <c r="F517" s="14"/>
      <c r="G517" s="14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4"/>
      <c r="X517" s="20"/>
      <c r="Y517" s="20"/>
      <c r="Z517" s="14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</row>
    <row r="518" spans="1:37" ht="12.75" customHeight="1" x14ac:dyDescent="0.2">
      <c r="A518" s="14"/>
      <c r="B518" s="20"/>
      <c r="C518" s="15"/>
      <c r="D518" s="15"/>
      <c r="E518" s="15"/>
      <c r="F518" s="14"/>
      <c r="G518" s="14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4"/>
      <c r="X518" s="20"/>
      <c r="Y518" s="20"/>
      <c r="Z518" s="14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</row>
    <row r="519" spans="1:37" ht="12.75" customHeight="1" x14ac:dyDescent="0.2">
      <c r="A519" s="14"/>
      <c r="B519" s="20"/>
      <c r="C519" s="15"/>
      <c r="D519" s="15"/>
      <c r="E519" s="15"/>
      <c r="F519" s="14"/>
      <c r="G519" s="1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4"/>
      <c r="X519" s="20"/>
      <c r="Y519" s="20"/>
      <c r="Z519" s="14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</row>
    <row r="520" spans="1:37" ht="12.75" customHeight="1" x14ac:dyDescent="0.2">
      <c r="A520" s="14"/>
      <c r="B520" s="20"/>
      <c r="C520" s="15"/>
      <c r="D520" s="15"/>
      <c r="E520" s="15"/>
      <c r="F520" s="14"/>
      <c r="G520" s="14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4"/>
      <c r="X520" s="20"/>
      <c r="Y520" s="20"/>
      <c r="Z520" s="14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</row>
    <row r="521" spans="1:37" ht="12.75" customHeight="1" x14ac:dyDescent="0.2">
      <c r="A521" s="14"/>
      <c r="B521" s="20"/>
      <c r="C521" s="15"/>
      <c r="D521" s="15"/>
      <c r="E521" s="15"/>
      <c r="F521" s="14"/>
      <c r="G521" s="14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4"/>
      <c r="X521" s="20"/>
      <c r="Y521" s="20"/>
      <c r="Z521" s="14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</row>
    <row r="522" spans="1:37" ht="12.75" customHeight="1" x14ac:dyDescent="0.2">
      <c r="A522" s="14"/>
      <c r="B522" s="20"/>
      <c r="C522" s="15"/>
      <c r="D522" s="15"/>
      <c r="E522" s="15"/>
      <c r="F522" s="14"/>
      <c r="G522" s="14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4"/>
      <c r="X522" s="20"/>
      <c r="Y522" s="20"/>
      <c r="Z522" s="14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</row>
    <row r="523" spans="1:37" ht="12.75" customHeight="1" x14ac:dyDescent="0.2">
      <c r="A523" s="14"/>
      <c r="B523" s="20"/>
      <c r="C523" s="15"/>
      <c r="D523" s="15"/>
      <c r="E523" s="15"/>
      <c r="F523" s="14"/>
      <c r="G523" s="14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4"/>
      <c r="X523" s="20"/>
      <c r="Y523" s="20"/>
      <c r="Z523" s="14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</row>
    <row r="524" spans="1:37" ht="12.75" customHeight="1" x14ac:dyDescent="0.2">
      <c r="A524" s="14"/>
      <c r="B524" s="20"/>
      <c r="C524" s="15"/>
      <c r="D524" s="15"/>
      <c r="E524" s="15"/>
      <c r="F524" s="14"/>
      <c r="G524" s="14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4"/>
      <c r="X524" s="20"/>
      <c r="Y524" s="20"/>
      <c r="Z524" s="14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</row>
    <row r="525" spans="1:37" ht="12.75" customHeight="1" x14ac:dyDescent="0.2">
      <c r="A525" s="14"/>
      <c r="B525" s="20"/>
      <c r="C525" s="15"/>
      <c r="D525" s="15"/>
      <c r="E525" s="15"/>
      <c r="F525" s="14"/>
      <c r="G525" s="14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4"/>
      <c r="X525" s="20"/>
      <c r="Y525" s="20"/>
      <c r="Z525" s="14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</row>
    <row r="526" spans="1:37" ht="12.75" customHeight="1" x14ac:dyDescent="0.2">
      <c r="A526" s="14"/>
      <c r="B526" s="20"/>
      <c r="C526" s="15"/>
      <c r="D526" s="15"/>
      <c r="E526" s="15"/>
      <c r="F526" s="14"/>
      <c r="G526" s="14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4"/>
      <c r="X526" s="20"/>
      <c r="Y526" s="20"/>
      <c r="Z526" s="14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</row>
    <row r="527" spans="1:37" ht="12.75" customHeight="1" x14ac:dyDescent="0.2">
      <c r="A527" s="14"/>
      <c r="B527" s="20"/>
      <c r="C527" s="15"/>
      <c r="D527" s="15"/>
      <c r="E527" s="15"/>
      <c r="F527" s="14"/>
      <c r="G527" s="14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4"/>
      <c r="X527" s="20"/>
      <c r="Y527" s="20"/>
      <c r="Z527" s="14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</row>
    <row r="528" spans="1:37" ht="12.75" customHeight="1" x14ac:dyDescent="0.2">
      <c r="A528" s="14"/>
      <c r="B528" s="20"/>
      <c r="C528" s="15"/>
      <c r="D528" s="15"/>
      <c r="E528" s="15"/>
      <c r="F528" s="14"/>
      <c r="G528" s="14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4"/>
      <c r="X528" s="20"/>
      <c r="Y528" s="20"/>
      <c r="Z528" s="14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</row>
    <row r="529" spans="1:37" ht="12.75" customHeight="1" x14ac:dyDescent="0.2">
      <c r="A529" s="14"/>
      <c r="B529" s="20"/>
      <c r="C529" s="15"/>
      <c r="D529" s="15"/>
      <c r="E529" s="15"/>
      <c r="F529" s="14"/>
      <c r="G529" s="14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4"/>
      <c r="X529" s="20"/>
      <c r="Y529" s="20"/>
      <c r="Z529" s="14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</row>
    <row r="530" spans="1:37" ht="12.75" customHeight="1" x14ac:dyDescent="0.2">
      <c r="A530" s="14"/>
      <c r="B530" s="20"/>
      <c r="C530" s="15"/>
      <c r="D530" s="15"/>
      <c r="E530" s="15"/>
      <c r="F530" s="14"/>
      <c r="G530" s="14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4"/>
      <c r="X530" s="20"/>
      <c r="Y530" s="20"/>
      <c r="Z530" s="14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</row>
    <row r="531" spans="1:37" ht="12.75" customHeight="1" x14ac:dyDescent="0.2">
      <c r="A531" s="14"/>
      <c r="B531" s="20"/>
      <c r="C531" s="15"/>
      <c r="D531" s="15"/>
      <c r="E531" s="15"/>
      <c r="F531" s="14"/>
      <c r="G531" s="14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4"/>
      <c r="X531" s="20"/>
      <c r="Y531" s="20"/>
      <c r="Z531" s="14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</row>
    <row r="532" spans="1:37" ht="12.75" customHeight="1" x14ac:dyDescent="0.2">
      <c r="A532" s="14"/>
      <c r="B532" s="20"/>
      <c r="C532" s="15"/>
      <c r="D532" s="15"/>
      <c r="E532" s="15"/>
      <c r="F532" s="14"/>
      <c r="G532" s="14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4"/>
      <c r="X532" s="20"/>
      <c r="Y532" s="20"/>
      <c r="Z532" s="14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</row>
    <row r="533" spans="1:37" ht="12.75" customHeight="1" x14ac:dyDescent="0.2">
      <c r="A533" s="14"/>
      <c r="B533" s="20"/>
      <c r="C533" s="15"/>
      <c r="D533" s="15"/>
      <c r="E533" s="15"/>
      <c r="F533" s="14"/>
      <c r="G533" s="14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4"/>
      <c r="X533" s="20"/>
      <c r="Y533" s="20"/>
      <c r="Z533" s="14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</row>
    <row r="534" spans="1:37" ht="12.75" customHeight="1" x14ac:dyDescent="0.2">
      <c r="A534" s="14"/>
      <c r="B534" s="20"/>
      <c r="C534" s="15"/>
      <c r="D534" s="15"/>
      <c r="E534" s="15"/>
      <c r="F534" s="14"/>
      <c r="G534" s="14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4"/>
      <c r="X534" s="20"/>
      <c r="Y534" s="20"/>
      <c r="Z534" s="14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</row>
    <row r="535" spans="1:37" ht="12.75" customHeight="1" x14ac:dyDescent="0.2">
      <c r="A535" s="14"/>
      <c r="B535" s="20"/>
      <c r="C535" s="15"/>
      <c r="D535" s="15"/>
      <c r="E535" s="15"/>
      <c r="F535" s="14"/>
      <c r="G535" s="14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4"/>
      <c r="X535" s="20"/>
      <c r="Y535" s="20"/>
      <c r="Z535" s="14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</row>
    <row r="536" spans="1:37" ht="12.75" customHeight="1" x14ac:dyDescent="0.2">
      <c r="A536" s="14"/>
      <c r="B536" s="20"/>
      <c r="C536" s="15"/>
      <c r="D536" s="15"/>
      <c r="E536" s="15"/>
      <c r="F536" s="14"/>
      <c r="G536" s="14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4"/>
      <c r="X536" s="20"/>
      <c r="Y536" s="20"/>
      <c r="Z536" s="14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</row>
    <row r="537" spans="1:37" ht="12.75" customHeight="1" x14ac:dyDescent="0.2">
      <c r="A537" s="14"/>
      <c r="B537" s="20"/>
      <c r="C537" s="15"/>
      <c r="D537" s="15"/>
      <c r="E537" s="15"/>
      <c r="F537" s="14"/>
      <c r="G537" s="14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4"/>
      <c r="X537" s="20"/>
      <c r="Y537" s="20"/>
      <c r="Z537" s="14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</row>
    <row r="538" spans="1:37" ht="12.75" customHeight="1" x14ac:dyDescent="0.2">
      <c r="A538" s="14"/>
      <c r="B538" s="20"/>
      <c r="C538" s="15"/>
      <c r="D538" s="15"/>
      <c r="E538" s="15"/>
      <c r="F538" s="14"/>
      <c r="G538" s="14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4"/>
      <c r="X538" s="20"/>
      <c r="Y538" s="20"/>
      <c r="Z538" s="14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</row>
    <row r="539" spans="1:37" ht="12.75" customHeight="1" x14ac:dyDescent="0.2">
      <c r="A539" s="14"/>
      <c r="B539" s="20"/>
      <c r="C539" s="15"/>
      <c r="D539" s="15"/>
      <c r="E539" s="15"/>
      <c r="F539" s="14"/>
      <c r="G539" s="14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4"/>
      <c r="X539" s="20"/>
      <c r="Y539" s="20"/>
      <c r="Z539" s="14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</row>
    <row r="540" spans="1:37" ht="12.75" customHeight="1" x14ac:dyDescent="0.2">
      <c r="A540" s="14"/>
      <c r="B540" s="20"/>
      <c r="C540" s="15"/>
      <c r="D540" s="15"/>
      <c r="E540" s="15"/>
      <c r="F540" s="14"/>
      <c r="G540" s="14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4"/>
      <c r="X540" s="20"/>
      <c r="Y540" s="20"/>
      <c r="Z540" s="14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</row>
    <row r="541" spans="1:37" ht="12.75" customHeight="1" x14ac:dyDescent="0.2">
      <c r="A541" s="14"/>
      <c r="B541" s="20"/>
      <c r="C541" s="15"/>
      <c r="D541" s="15"/>
      <c r="E541" s="15"/>
      <c r="F541" s="14"/>
      <c r="G541" s="14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4"/>
      <c r="X541" s="20"/>
      <c r="Y541" s="20"/>
      <c r="Z541" s="14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</row>
    <row r="542" spans="1:37" ht="12.75" customHeight="1" x14ac:dyDescent="0.2">
      <c r="A542" s="14"/>
      <c r="B542" s="20"/>
      <c r="C542" s="15"/>
      <c r="D542" s="15"/>
      <c r="E542" s="15"/>
      <c r="F542" s="14"/>
      <c r="G542" s="14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4"/>
      <c r="X542" s="20"/>
      <c r="Y542" s="20"/>
      <c r="Z542" s="14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</row>
    <row r="543" spans="1:37" ht="12.75" customHeight="1" x14ac:dyDescent="0.2">
      <c r="A543" s="14"/>
      <c r="B543" s="20"/>
      <c r="C543" s="15"/>
      <c r="D543" s="15"/>
      <c r="E543" s="15"/>
      <c r="F543" s="14"/>
      <c r="G543" s="14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4"/>
      <c r="X543" s="20"/>
      <c r="Y543" s="20"/>
      <c r="Z543" s="14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</row>
    <row r="544" spans="1:37" ht="12.75" customHeight="1" x14ac:dyDescent="0.2">
      <c r="A544" s="14"/>
      <c r="B544" s="20"/>
      <c r="C544" s="15"/>
      <c r="D544" s="15"/>
      <c r="E544" s="15"/>
      <c r="F544" s="14"/>
      <c r="G544" s="14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4"/>
      <c r="X544" s="20"/>
      <c r="Y544" s="20"/>
      <c r="Z544" s="14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</row>
    <row r="545" spans="1:37" ht="12.75" customHeight="1" x14ac:dyDescent="0.2">
      <c r="A545" s="14"/>
      <c r="B545" s="20"/>
      <c r="C545" s="15"/>
      <c r="D545" s="15"/>
      <c r="E545" s="15"/>
      <c r="F545" s="14"/>
      <c r="G545" s="14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4"/>
      <c r="X545" s="20"/>
      <c r="Y545" s="20"/>
      <c r="Z545" s="14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</row>
    <row r="546" spans="1:37" ht="12.75" customHeight="1" x14ac:dyDescent="0.2">
      <c r="A546" s="14"/>
      <c r="B546" s="20"/>
      <c r="C546" s="15"/>
      <c r="D546" s="15"/>
      <c r="E546" s="15"/>
      <c r="F546" s="14"/>
      <c r="G546" s="14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4"/>
      <c r="X546" s="20"/>
      <c r="Y546" s="20"/>
      <c r="Z546" s="14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</row>
    <row r="547" spans="1:37" ht="12.75" customHeight="1" x14ac:dyDescent="0.2">
      <c r="A547" s="14"/>
      <c r="B547" s="20"/>
      <c r="C547" s="15"/>
      <c r="D547" s="15"/>
      <c r="E547" s="15"/>
      <c r="F547" s="14"/>
      <c r="G547" s="14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4"/>
      <c r="X547" s="20"/>
      <c r="Y547" s="20"/>
      <c r="Z547" s="14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</row>
    <row r="548" spans="1:37" ht="12.75" customHeight="1" x14ac:dyDescent="0.2">
      <c r="A548" s="14"/>
      <c r="B548" s="20"/>
      <c r="C548" s="15"/>
      <c r="D548" s="15"/>
      <c r="E548" s="15"/>
      <c r="F548" s="14"/>
      <c r="G548" s="14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4"/>
      <c r="X548" s="20"/>
      <c r="Y548" s="20"/>
      <c r="Z548" s="14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</row>
    <row r="549" spans="1:37" ht="12.75" customHeight="1" x14ac:dyDescent="0.2">
      <c r="A549" s="14"/>
      <c r="B549" s="20"/>
      <c r="C549" s="15"/>
      <c r="D549" s="15"/>
      <c r="E549" s="15"/>
      <c r="F549" s="14"/>
      <c r="G549" s="14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4"/>
      <c r="X549" s="20"/>
      <c r="Y549" s="20"/>
      <c r="Z549" s="14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</row>
    <row r="550" spans="1:37" ht="12.75" customHeight="1" x14ac:dyDescent="0.2">
      <c r="A550" s="14"/>
      <c r="B550" s="20"/>
      <c r="C550" s="15"/>
      <c r="D550" s="15"/>
      <c r="E550" s="15"/>
      <c r="F550" s="14"/>
      <c r="G550" s="14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4"/>
      <c r="X550" s="20"/>
      <c r="Y550" s="20"/>
      <c r="Z550" s="14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</row>
    <row r="551" spans="1:37" ht="12.75" customHeight="1" x14ac:dyDescent="0.2">
      <c r="A551" s="14"/>
      <c r="B551" s="20"/>
      <c r="C551" s="15"/>
      <c r="D551" s="15"/>
      <c r="E551" s="15"/>
      <c r="F551" s="14"/>
      <c r="G551" s="14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4"/>
      <c r="X551" s="20"/>
      <c r="Y551" s="20"/>
      <c r="Z551" s="14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</row>
    <row r="552" spans="1:37" ht="12.75" customHeight="1" x14ac:dyDescent="0.2">
      <c r="A552" s="14"/>
      <c r="B552" s="20"/>
      <c r="C552" s="15"/>
      <c r="D552" s="15"/>
      <c r="E552" s="15"/>
      <c r="F552" s="14"/>
      <c r="G552" s="14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4"/>
      <c r="X552" s="20"/>
      <c r="Y552" s="20"/>
      <c r="Z552" s="14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</row>
    <row r="553" spans="1:37" ht="12.75" customHeight="1" x14ac:dyDescent="0.2">
      <c r="A553" s="14"/>
      <c r="B553" s="20"/>
      <c r="C553" s="15"/>
      <c r="D553" s="15"/>
      <c r="E553" s="15"/>
      <c r="F553" s="14"/>
      <c r="G553" s="14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4"/>
      <c r="X553" s="20"/>
      <c r="Y553" s="20"/>
      <c r="Z553" s="14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</row>
    <row r="554" spans="1:37" ht="12.75" customHeight="1" x14ac:dyDescent="0.2">
      <c r="A554" s="14"/>
      <c r="B554" s="20"/>
      <c r="C554" s="15"/>
      <c r="D554" s="15"/>
      <c r="E554" s="15"/>
      <c r="F554" s="14"/>
      <c r="G554" s="14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4"/>
      <c r="X554" s="20"/>
      <c r="Y554" s="20"/>
      <c r="Z554" s="14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</row>
    <row r="555" spans="1:37" ht="12.75" customHeight="1" x14ac:dyDescent="0.2">
      <c r="A555" s="14"/>
      <c r="B555" s="20"/>
      <c r="C555" s="15"/>
      <c r="D555" s="15"/>
      <c r="E555" s="15"/>
      <c r="F555" s="14"/>
      <c r="G555" s="14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4"/>
      <c r="X555" s="20"/>
      <c r="Y555" s="20"/>
      <c r="Z555" s="14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</row>
    <row r="556" spans="1:37" ht="12.75" customHeight="1" x14ac:dyDescent="0.2">
      <c r="A556" s="14"/>
      <c r="B556" s="20"/>
      <c r="C556" s="15"/>
      <c r="D556" s="15"/>
      <c r="E556" s="15"/>
      <c r="F556" s="14"/>
      <c r="G556" s="14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4"/>
      <c r="X556" s="20"/>
      <c r="Y556" s="20"/>
      <c r="Z556" s="14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</row>
    <row r="557" spans="1:37" ht="12.75" customHeight="1" x14ac:dyDescent="0.2">
      <c r="A557" s="14"/>
      <c r="B557" s="20"/>
      <c r="C557" s="15"/>
      <c r="D557" s="15"/>
      <c r="E557" s="15"/>
      <c r="F557" s="14"/>
      <c r="G557" s="14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4"/>
      <c r="X557" s="20"/>
      <c r="Y557" s="20"/>
      <c r="Z557" s="14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</row>
    <row r="558" spans="1:37" ht="12.75" customHeight="1" x14ac:dyDescent="0.2">
      <c r="A558" s="14"/>
      <c r="B558" s="20"/>
      <c r="C558" s="15"/>
      <c r="D558" s="15"/>
      <c r="E558" s="15"/>
      <c r="F558" s="14"/>
      <c r="G558" s="1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4"/>
      <c r="X558" s="20"/>
      <c r="Y558" s="20"/>
      <c r="Z558" s="14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</row>
    <row r="559" spans="1:37" ht="12.75" customHeight="1" x14ac:dyDescent="0.2">
      <c r="A559" s="14"/>
      <c r="B559" s="20"/>
      <c r="C559" s="15"/>
      <c r="D559" s="15"/>
      <c r="E559" s="15"/>
      <c r="F559" s="14"/>
      <c r="G559" s="14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4"/>
      <c r="X559" s="20"/>
      <c r="Y559" s="20"/>
      <c r="Z559" s="14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</row>
    <row r="560" spans="1:37" ht="12.75" customHeight="1" x14ac:dyDescent="0.2">
      <c r="A560" s="14"/>
      <c r="B560" s="20"/>
      <c r="C560" s="15"/>
      <c r="D560" s="15"/>
      <c r="E560" s="15"/>
      <c r="F560" s="14"/>
      <c r="G560" s="14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4"/>
      <c r="X560" s="20"/>
      <c r="Y560" s="20"/>
      <c r="Z560" s="14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</row>
    <row r="561" spans="1:37" ht="12.75" customHeight="1" x14ac:dyDescent="0.2">
      <c r="A561" s="14"/>
      <c r="B561" s="20"/>
      <c r="C561" s="15"/>
      <c r="D561" s="15"/>
      <c r="E561" s="15"/>
      <c r="F561" s="14"/>
      <c r="G561" s="14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4"/>
      <c r="X561" s="20"/>
      <c r="Y561" s="20"/>
      <c r="Z561" s="14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</row>
    <row r="562" spans="1:37" ht="12.75" customHeight="1" x14ac:dyDescent="0.2">
      <c r="A562" s="14"/>
      <c r="B562" s="20"/>
      <c r="C562" s="15"/>
      <c r="D562" s="15"/>
      <c r="E562" s="15"/>
      <c r="F562" s="14"/>
      <c r="G562" s="14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4"/>
      <c r="X562" s="20"/>
      <c r="Y562" s="20"/>
      <c r="Z562" s="14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</row>
    <row r="563" spans="1:37" ht="12.75" customHeight="1" x14ac:dyDescent="0.2">
      <c r="A563" s="14"/>
      <c r="B563" s="20"/>
      <c r="C563" s="15"/>
      <c r="D563" s="15"/>
      <c r="E563" s="15"/>
      <c r="F563" s="14"/>
      <c r="G563" s="14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4"/>
      <c r="X563" s="20"/>
      <c r="Y563" s="20"/>
      <c r="Z563" s="14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</row>
    <row r="564" spans="1:37" ht="12.75" customHeight="1" x14ac:dyDescent="0.2">
      <c r="A564" s="14"/>
      <c r="B564" s="20"/>
      <c r="C564" s="15"/>
      <c r="D564" s="15"/>
      <c r="E564" s="15"/>
      <c r="F564" s="14"/>
      <c r="G564" s="14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4"/>
      <c r="X564" s="20"/>
      <c r="Y564" s="20"/>
      <c r="Z564" s="14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</row>
    <row r="565" spans="1:37" ht="12.75" customHeight="1" x14ac:dyDescent="0.2">
      <c r="A565" s="14"/>
      <c r="B565" s="20"/>
      <c r="C565" s="15"/>
      <c r="D565" s="15"/>
      <c r="E565" s="15"/>
      <c r="F565" s="14"/>
      <c r="G565" s="14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4"/>
      <c r="X565" s="20"/>
      <c r="Y565" s="20"/>
      <c r="Z565" s="14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</row>
    <row r="566" spans="1:37" ht="12.75" customHeight="1" x14ac:dyDescent="0.2">
      <c r="A566" s="14"/>
      <c r="B566" s="20"/>
      <c r="C566" s="15"/>
      <c r="D566" s="15"/>
      <c r="E566" s="15"/>
      <c r="F566" s="14"/>
      <c r="G566" s="14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4"/>
      <c r="X566" s="20"/>
      <c r="Y566" s="20"/>
      <c r="Z566" s="14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</row>
    <row r="567" spans="1:37" ht="12.75" customHeight="1" x14ac:dyDescent="0.2">
      <c r="A567" s="14"/>
      <c r="B567" s="20"/>
      <c r="C567" s="15"/>
      <c r="D567" s="15"/>
      <c r="E567" s="15"/>
      <c r="F567" s="14"/>
      <c r="G567" s="14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4"/>
      <c r="X567" s="20"/>
      <c r="Y567" s="20"/>
      <c r="Z567" s="14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</row>
    <row r="568" spans="1:37" ht="12.75" customHeight="1" x14ac:dyDescent="0.2">
      <c r="A568" s="14"/>
      <c r="B568" s="20"/>
      <c r="C568" s="15"/>
      <c r="D568" s="15"/>
      <c r="E568" s="15"/>
      <c r="F568" s="14"/>
      <c r="G568" s="14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4"/>
      <c r="X568" s="20"/>
      <c r="Y568" s="20"/>
      <c r="Z568" s="14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</row>
    <row r="569" spans="1:37" ht="12.75" customHeight="1" x14ac:dyDescent="0.2">
      <c r="A569" s="14"/>
      <c r="B569" s="20"/>
      <c r="C569" s="15"/>
      <c r="D569" s="15"/>
      <c r="E569" s="15"/>
      <c r="F569" s="14"/>
      <c r="G569" s="14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4"/>
      <c r="X569" s="20"/>
      <c r="Y569" s="20"/>
      <c r="Z569" s="14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</row>
    <row r="570" spans="1:37" ht="12.75" customHeight="1" x14ac:dyDescent="0.2">
      <c r="A570" s="14"/>
      <c r="B570" s="20"/>
      <c r="C570" s="15"/>
      <c r="D570" s="15"/>
      <c r="E570" s="15"/>
      <c r="F570" s="14"/>
      <c r="G570" s="14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4"/>
      <c r="X570" s="20"/>
      <c r="Y570" s="20"/>
      <c r="Z570" s="14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</row>
    <row r="571" spans="1:37" ht="12.75" customHeight="1" x14ac:dyDescent="0.2">
      <c r="A571" s="14"/>
      <c r="B571" s="20"/>
      <c r="C571" s="15"/>
      <c r="D571" s="15"/>
      <c r="E571" s="15"/>
      <c r="F571" s="14"/>
      <c r="G571" s="14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4"/>
      <c r="X571" s="20"/>
      <c r="Y571" s="20"/>
      <c r="Z571" s="14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</row>
    <row r="572" spans="1:37" ht="12.75" customHeight="1" x14ac:dyDescent="0.2">
      <c r="A572" s="14"/>
      <c r="B572" s="20"/>
      <c r="C572" s="15"/>
      <c r="D572" s="15"/>
      <c r="E572" s="15"/>
      <c r="F572" s="14"/>
      <c r="G572" s="14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4"/>
      <c r="X572" s="20"/>
      <c r="Y572" s="20"/>
      <c r="Z572" s="14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</row>
    <row r="573" spans="1:37" ht="12.75" customHeight="1" x14ac:dyDescent="0.2">
      <c r="A573" s="14"/>
      <c r="B573" s="20"/>
      <c r="C573" s="15"/>
      <c r="D573" s="15"/>
      <c r="E573" s="15"/>
      <c r="F573" s="14"/>
      <c r="G573" s="14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4"/>
      <c r="X573" s="20"/>
      <c r="Y573" s="20"/>
      <c r="Z573" s="14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</row>
    <row r="574" spans="1:37" ht="12.75" customHeight="1" x14ac:dyDescent="0.2">
      <c r="A574" s="14"/>
      <c r="B574" s="20"/>
      <c r="C574" s="15"/>
      <c r="D574" s="15"/>
      <c r="E574" s="15"/>
      <c r="F574" s="14"/>
      <c r="G574" s="14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4"/>
      <c r="X574" s="20"/>
      <c r="Y574" s="20"/>
      <c r="Z574" s="14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</row>
    <row r="575" spans="1:37" ht="12.75" customHeight="1" x14ac:dyDescent="0.2">
      <c r="A575" s="14"/>
      <c r="B575" s="20"/>
      <c r="C575" s="15"/>
      <c r="D575" s="15"/>
      <c r="E575" s="15"/>
      <c r="F575" s="14"/>
      <c r="G575" s="14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4"/>
      <c r="X575" s="20"/>
      <c r="Y575" s="20"/>
      <c r="Z575" s="14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</row>
    <row r="576" spans="1:37" ht="12.75" customHeight="1" x14ac:dyDescent="0.2">
      <c r="A576" s="14"/>
      <c r="B576" s="20"/>
      <c r="C576" s="15"/>
      <c r="D576" s="15"/>
      <c r="E576" s="15"/>
      <c r="F576" s="14"/>
      <c r="G576" s="14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4"/>
      <c r="X576" s="20"/>
      <c r="Y576" s="20"/>
      <c r="Z576" s="14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</row>
    <row r="577" spans="1:37" ht="12.75" customHeight="1" x14ac:dyDescent="0.2">
      <c r="A577" s="14"/>
      <c r="B577" s="20"/>
      <c r="C577" s="15"/>
      <c r="D577" s="15"/>
      <c r="E577" s="15"/>
      <c r="F577" s="14"/>
      <c r="G577" s="14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4"/>
      <c r="X577" s="20"/>
      <c r="Y577" s="20"/>
      <c r="Z577" s="14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</row>
    <row r="578" spans="1:37" ht="12.75" customHeight="1" x14ac:dyDescent="0.2">
      <c r="A578" s="14"/>
      <c r="B578" s="20"/>
      <c r="C578" s="15"/>
      <c r="D578" s="15"/>
      <c r="E578" s="15"/>
      <c r="F578" s="14"/>
      <c r="G578" s="14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4"/>
      <c r="X578" s="20"/>
      <c r="Y578" s="20"/>
      <c r="Z578" s="14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</row>
    <row r="579" spans="1:37" ht="12.75" customHeight="1" x14ac:dyDescent="0.2">
      <c r="A579" s="14"/>
      <c r="B579" s="20"/>
      <c r="C579" s="15"/>
      <c r="D579" s="15"/>
      <c r="E579" s="15"/>
      <c r="F579" s="14"/>
      <c r="G579" s="14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4"/>
      <c r="X579" s="20"/>
      <c r="Y579" s="20"/>
      <c r="Z579" s="14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</row>
    <row r="580" spans="1:37" ht="12.75" customHeight="1" x14ac:dyDescent="0.2">
      <c r="A580" s="14"/>
      <c r="B580" s="20"/>
      <c r="C580" s="15"/>
      <c r="D580" s="15"/>
      <c r="E580" s="15"/>
      <c r="F580" s="14"/>
      <c r="G580" s="14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4"/>
      <c r="X580" s="20"/>
      <c r="Y580" s="20"/>
      <c r="Z580" s="14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</row>
    <row r="581" spans="1:37" ht="12.75" customHeight="1" x14ac:dyDescent="0.2">
      <c r="A581" s="14"/>
      <c r="B581" s="20"/>
      <c r="C581" s="15"/>
      <c r="D581" s="15"/>
      <c r="E581" s="15"/>
      <c r="F581" s="14"/>
      <c r="G581" s="14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4"/>
      <c r="X581" s="20"/>
      <c r="Y581" s="20"/>
      <c r="Z581" s="14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</row>
    <row r="582" spans="1:37" ht="12.75" customHeight="1" x14ac:dyDescent="0.2">
      <c r="A582" s="14"/>
      <c r="B582" s="20"/>
      <c r="C582" s="15"/>
      <c r="D582" s="15"/>
      <c r="E582" s="15"/>
      <c r="F582" s="14"/>
      <c r="G582" s="14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4"/>
      <c r="X582" s="20"/>
      <c r="Y582" s="20"/>
      <c r="Z582" s="14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</row>
    <row r="583" spans="1:37" ht="12.75" customHeight="1" x14ac:dyDescent="0.2">
      <c r="A583" s="14"/>
      <c r="B583" s="20"/>
      <c r="C583" s="15"/>
      <c r="D583" s="15"/>
      <c r="E583" s="15"/>
      <c r="F583" s="14"/>
      <c r="G583" s="14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4"/>
      <c r="X583" s="20"/>
      <c r="Y583" s="20"/>
      <c r="Z583" s="14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</row>
    <row r="584" spans="1:37" ht="12.75" customHeight="1" x14ac:dyDescent="0.2">
      <c r="A584" s="14"/>
      <c r="B584" s="20"/>
      <c r="C584" s="15"/>
      <c r="D584" s="15"/>
      <c r="E584" s="15"/>
      <c r="F584" s="14"/>
      <c r="G584" s="14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4"/>
      <c r="X584" s="20"/>
      <c r="Y584" s="20"/>
      <c r="Z584" s="14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</row>
    <row r="585" spans="1:37" ht="12.75" customHeight="1" x14ac:dyDescent="0.2">
      <c r="A585" s="14"/>
      <c r="B585" s="20"/>
      <c r="C585" s="15"/>
      <c r="D585" s="15"/>
      <c r="E585" s="15"/>
      <c r="F585" s="14"/>
      <c r="G585" s="14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4"/>
      <c r="X585" s="20"/>
      <c r="Y585" s="20"/>
      <c r="Z585" s="14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</row>
    <row r="586" spans="1:37" ht="12.75" customHeight="1" x14ac:dyDescent="0.2">
      <c r="A586" s="14"/>
      <c r="B586" s="20"/>
      <c r="C586" s="15"/>
      <c r="D586" s="15"/>
      <c r="E586" s="15"/>
      <c r="F586" s="14"/>
      <c r="G586" s="14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4"/>
      <c r="X586" s="20"/>
      <c r="Y586" s="20"/>
      <c r="Z586" s="14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</row>
    <row r="587" spans="1:37" ht="12.75" customHeight="1" x14ac:dyDescent="0.2">
      <c r="A587" s="14"/>
      <c r="B587" s="20"/>
      <c r="C587" s="15"/>
      <c r="D587" s="15"/>
      <c r="E587" s="15"/>
      <c r="F587" s="14"/>
      <c r="G587" s="14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4"/>
      <c r="X587" s="20"/>
      <c r="Y587" s="20"/>
      <c r="Z587" s="14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</row>
    <row r="588" spans="1:37" ht="12.75" customHeight="1" x14ac:dyDescent="0.2">
      <c r="A588" s="14"/>
      <c r="B588" s="20"/>
      <c r="C588" s="15"/>
      <c r="D588" s="15"/>
      <c r="E588" s="15"/>
      <c r="F588" s="14"/>
      <c r="G588" s="14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4"/>
      <c r="X588" s="20"/>
      <c r="Y588" s="20"/>
      <c r="Z588" s="14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</row>
    <row r="589" spans="1:37" ht="12.75" customHeight="1" x14ac:dyDescent="0.2">
      <c r="A589" s="14"/>
      <c r="B589" s="20"/>
      <c r="C589" s="15"/>
      <c r="D589" s="15"/>
      <c r="E589" s="15"/>
      <c r="F589" s="14"/>
      <c r="G589" s="14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4"/>
      <c r="X589" s="20"/>
      <c r="Y589" s="20"/>
      <c r="Z589" s="14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</row>
    <row r="590" spans="1:37" ht="12.75" customHeight="1" x14ac:dyDescent="0.2">
      <c r="A590" s="14"/>
      <c r="B590" s="20"/>
      <c r="C590" s="15"/>
      <c r="D590" s="15"/>
      <c r="E590" s="15"/>
      <c r="F590" s="14"/>
      <c r="G590" s="14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4"/>
      <c r="X590" s="20"/>
      <c r="Y590" s="20"/>
      <c r="Z590" s="14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</row>
    <row r="591" spans="1:37" ht="12.75" customHeight="1" x14ac:dyDescent="0.2">
      <c r="A591" s="14"/>
      <c r="B591" s="20"/>
      <c r="C591" s="15"/>
      <c r="D591" s="15"/>
      <c r="E591" s="15"/>
      <c r="F591" s="14"/>
      <c r="G591" s="14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4"/>
      <c r="X591" s="20"/>
      <c r="Y591" s="20"/>
      <c r="Z591" s="14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</row>
    <row r="592" spans="1:37" ht="12.75" customHeight="1" x14ac:dyDescent="0.2">
      <c r="A592" s="14"/>
      <c r="B592" s="20"/>
      <c r="C592" s="15"/>
      <c r="D592" s="15"/>
      <c r="E592" s="15"/>
      <c r="F592" s="14"/>
      <c r="G592" s="14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4"/>
      <c r="X592" s="20"/>
      <c r="Y592" s="20"/>
      <c r="Z592" s="14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</row>
    <row r="593" spans="1:37" ht="12.75" customHeight="1" x14ac:dyDescent="0.2">
      <c r="A593" s="14"/>
      <c r="B593" s="20"/>
      <c r="C593" s="15"/>
      <c r="D593" s="15"/>
      <c r="E593" s="15"/>
      <c r="F593" s="14"/>
      <c r="G593" s="14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4"/>
      <c r="X593" s="20"/>
      <c r="Y593" s="20"/>
      <c r="Z593" s="14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</row>
    <row r="594" spans="1:37" ht="12.75" customHeight="1" x14ac:dyDescent="0.2">
      <c r="A594" s="14"/>
      <c r="B594" s="20"/>
      <c r="C594" s="15"/>
      <c r="D594" s="15"/>
      <c r="E594" s="15"/>
      <c r="F594" s="14"/>
      <c r="G594" s="14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4"/>
      <c r="X594" s="20"/>
      <c r="Y594" s="20"/>
      <c r="Z594" s="14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</row>
    <row r="595" spans="1:37" ht="12.75" customHeight="1" x14ac:dyDescent="0.2">
      <c r="A595" s="14"/>
      <c r="B595" s="20"/>
      <c r="C595" s="15"/>
      <c r="D595" s="15"/>
      <c r="E595" s="15"/>
      <c r="F595" s="14"/>
      <c r="G595" s="14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4"/>
      <c r="X595" s="20"/>
      <c r="Y595" s="20"/>
      <c r="Z595" s="14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</row>
    <row r="596" spans="1:37" ht="12.75" customHeight="1" x14ac:dyDescent="0.2">
      <c r="A596" s="14"/>
      <c r="B596" s="20"/>
      <c r="C596" s="15"/>
      <c r="D596" s="15"/>
      <c r="E596" s="15"/>
      <c r="F596" s="14"/>
      <c r="G596" s="1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4"/>
      <c r="X596" s="20"/>
      <c r="Y596" s="20"/>
      <c r="Z596" s="14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</row>
    <row r="597" spans="1:37" ht="12.75" customHeight="1" x14ac:dyDescent="0.2">
      <c r="A597" s="14"/>
      <c r="B597" s="20"/>
      <c r="C597" s="15"/>
      <c r="D597" s="15"/>
      <c r="E597" s="15"/>
      <c r="F597" s="14"/>
      <c r="G597" s="14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4"/>
      <c r="X597" s="20"/>
      <c r="Y597" s="20"/>
      <c r="Z597" s="14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</row>
    <row r="598" spans="1:37" ht="12.75" customHeight="1" x14ac:dyDescent="0.2">
      <c r="A598" s="14"/>
      <c r="B598" s="20"/>
      <c r="C598" s="15"/>
      <c r="D598" s="15"/>
      <c r="E598" s="15"/>
      <c r="F598" s="14"/>
      <c r="G598" s="14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4"/>
      <c r="X598" s="20"/>
      <c r="Y598" s="20"/>
      <c r="Z598" s="14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</row>
    <row r="599" spans="1:37" ht="12.75" customHeight="1" x14ac:dyDescent="0.2">
      <c r="A599" s="14"/>
      <c r="B599" s="20"/>
      <c r="C599" s="15"/>
      <c r="D599" s="15"/>
      <c r="E599" s="15"/>
      <c r="F599" s="14"/>
      <c r="G599" s="14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4"/>
      <c r="X599" s="20"/>
      <c r="Y599" s="20"/>
      <c r="Z599" s="14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</row>
    <row r="600" spans="1:37" ht="12.75" customHeight="1" x14ac:dyDescent="0.2">
      <c r="A600" s="14"/>
      <c r="B600" s="20"/>
      <c r="C600" s="15"/>
      <c r="D600" s="15"/>
      <c r="E600" s="15"/>
      <c r="F600" s="14"/>
      <c r="G600" s="14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4"/>
      <c r="X600" s="20"/>
      <c r="Y600" s="20"/>
      <c r="Z600" s="14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</row>
    <row r="601" spans="1:37" ht="12.75" customHeight="1" x14ac:dyDescent="0.2">
      <c r="A601" s="14"/>
      <c r="B601" s="20"/>
      <c r="C601" s="15"/>
      <c r="D601" s="15"/>
      <c r="E601" s="15"/>
      <c r="F601" s="14"/>
      <c r="G601" s="14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4"/>
      <c r="X601" s="20"/>
      <c r="Y601" s="20"/>
      <c r="Z601" s="14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</row>
    <row r="602" spans="1:37" ht="12.75" customHeight="1" x14ac:dyDescent="0.2">
      <c r="A602" s="14"/>
      <c r="B602" s="20"/>
      <c r="C602" s="15"/>
      <c r="D602" s="15"/>
      <c r="E602" s="15"/>
      <c r="F602" s="14"/>
      <c r="G602" s="14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4"/>
      <c r="X602" s="20"/>
      <c r="Y602" s="20"/>
      <c r="Z602" s="14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</row>
    <row r="603" spans="1:37" ht="12.75" customHeight="1" x14ac:dyDescent="0.2">
      <c r="A603" s="14"/>
      <c r="B603" s="20"/>
      <c r="C603" s="15"/>
      <c r="D603" s="15"/>
      <c r="E603" s="15"/>
      <c r="F603" s="14"/>
      <c r="G603" s="14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4"/>
      <c r="X603" s="20"/>
      <c r="Y603" s="20"/>
      <c r="Z603" s="14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</row>
    <row r="604" spans="1:37" ht="12.75" customHeight="1" x14ac:dyDescent="0.2">
      <c r="A604" s="14"/>
      <c r="B604" s="20"/>
      <c r="C604" s="15"/>
      <c r="D604" s="15"/>
      <c r="E604" s="15"/>
      <c r="F604" s="14"/>
      <c r="G604" s="14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4"/>
      <c r="X604" s="20"/>
      <c r="Y604" s="20"/>
      <c r="Z604" s="14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</row>
    <row r="605" spans="1:37" ht="12.75" customHeight="1" x14ac:dyDescent="0.2">
      <c r="A605" s="14"/>
      <c r="B605" s="20"/>
      <c r="C605" s="15"/>
      <c r="D605" s="15"/>
      <c r="E605" s="15"/>
      <c r="F605" s="14"/>
      <c r="G605" s="14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4"/>
      <c r="X605" s="20"/>
      <c r="Y605" s="20"/>
      <c r="Z605" s="14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</row>
    <row r="606" spans="1:37" ht="12.75" customHeight="1" x14ac:dyDescent="0.2">
      <c r="A606" s="14"/>
      <c r="B606" s="20"/>
      <c r="C606" s="15"/>
      <c r="D606" s="15"/>
      <c r="E606" s="15"/>
      <c r="F606" s="14"/>
      <c r="G606" s="14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4"/>
      <c r="X606" s="20"/>
      <c r="Y606" s="20"/>
      <c r="Z606" s="14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</row>
    <row r="607" spans="1:37" ht="12.75" customHeight="1" x14ac:dyDescent="0.2">
      <c r="A607" s="14"/>
      <c r="B607" s="20"/>
      <c r="C607" s="15"/>
      <c r="D607" s="15"/>
      <c r="E607" s="15"/>
      <c r="F607" s="14"/>
      <c r="G607" s="14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4"/>
      <c r="X607" s="20"/>
      <c r="Y607" s="20"/>
      <c r="Z607" s="14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</row>
    <row r="608" spans="1:37" ht="12.75" customHeight="1" x14ac:dyDescent="0.2">
      <c r="A608" s="14"/>
      <c r="B608" s="20"/>
      <c r="C608" s="15"/>
      <c r="D608" s="15"/>
      <c r="E608" s="15"/>
      <c r="F608" s="14"/>
      <c r="G608" s="14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4"/>
      <c r="X608" s="20"/>
      <c r="Y608" s="20"/>
      <c r="Z608" s="14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</row>
    <row r="609" spans="1:37" ht="12.75" customHeight="1" x14ac:dyDescent="0.2">
      <c r="A609" s="14"/>
      <c r="B609" s="20"/>
      <c r="C609" s="15"/>
      <c r="D609" s="15"/>
      <c r="E609" s="15"/>
      <c r="F609" s="14"/>
      <c r="G609" s="14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4"/>
      <c r="X609" s="20"/>
      <c r="Y609" s="20"/>
      <c r="Z609" s="14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</row>
    <row r="610" spans="1:37" ht="12.75" customHeight="1" x14ac:dyDescent="0.2">
      <c r="A610" s="14"/>
      <c r="B610" s="20"/>
      <c r="C610" s="15"/>
      <c r="D610" s="15"/>
      <c r="E610" s="15"/>
      <c r="F610" s="14"/>
      <c r="G610" s="14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4"/>
      <c r="X610" s="20"/>
      <c r="Y610" s="20"/>
      <c r="Z610" s="14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</row>
    <row r="611" spans="1:37" ht="12.75" customHeight="1" x14ac:dyDescent="0.2">
      <c r="A611" s="14"/>
      <c r="B611" s="20"/>
      <c r="C611" s="15"/>
      <c r="D611" s="15"/>
      <c r="E611" s="15"/>
      <c r="F611" s="14"/>
      <c r="G611" s="14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4"/>
      <c r="X611" s="20"/>
      <c r="Y611" s="20"/>
      <c r="Z611" s="14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</row>
    <row r="612" spans="1:37" ht="12.75" customHeight="1" x14ac:dyDescent="0.2">
      <c r="A612" s="14"/>
      <c r="B612" s="20"/>
      <c r="C612" s="15"/>
      <c r="D612" s="15"/>
      <c r="E612" s="15"/>
      <c r="F612" s="14"/>
      <c r="G612" s="14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4"/>
      <c r="X612" s="20"/>
      <c r="Y612" s="20"/>
      <c r="Z612" s="14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</row>
    <row r="613" spans="1:37" ht="12.75" customHeight="1" x14ac:dyDescent="0.2">
      <c r="A613" s="14"/>
      <c r="B613" s="20"/>
      <c r="C613" s="15"/>
      <c r="D613" s="15"/>
      <c r="E613" s="15"/>
      <c r="F613" s="14"/>
      <c r="G613" s="14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4"/>
      <c r="X613" s="20"/>
      <c r="Y613" s="20"/>
      <c r="Z613" s="14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</row>
    <row r="614" spans="1:37" ht="12.75" customHeight="1" x14ac:dyDescent="0.2">
      <c r="A614" s="14"/>
      <c r="B614" s="20"/>
      <c r="C614" s="15"/>
      <c r="D614" s="15"/>
      <c r="E614" s="15"/>
      <c r="F614" s="14"/>
      <c r="G614" s="14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4"/>
      <c r="X614" s="20"/>
      <c r="Y614" s="20"/>
      <c r="Z614" s="14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</row>
    <row r="615" spans="1:37" ht="12.75" customHeight="1" x14ac:dyDescent="0.2">
      <c r="A615" s="14"/>
      <c r="B615" s="20"/>
      <c r="C615" s="15"/>
      <c r="D615" s="15"/>
      <c r="E615" s="15"/>
      <c r="F615" s="14"/>
      <c r="G615" s="14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4"/>
      <c r="X615" s="20"/>
      <c r="Y615" s="20"/>
      <c r="Z615" s="14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</row>
    <row r="616" spans="1:37" ht="12.75" customHeight="1" x14ac:dyDescent="0.2">
      <c r="A616" s="14"/>
      <c r="B616" s="20"/>
      <c r="C616" s="15"/>
      <c r="D616" s="15"/>
      <c r="E616" s="15"/>
      <c r="F616" s="14"/>
      <c r="G616" s="14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4"/>
      <c r="X616" s="20"/>
      <c r="Y616" s="20"/>
      <c r="Z616" s="14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</row>
    <row r="617" spans="1:37" ht="12.75" customHeight="1" x14ac:dyDescent="0.2">
      <c r="A617" s="14"/>
      <c r="B617" s="20"/>
      <c r="C617" s="15"/>
      <c r="D617" s="15"/>
      <c r="E617" s="15"/>
      <c r="F617" s="14"/>
      <c r="G617" s="14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4"/>
      <c r="X617" s="20"/>
      <c r="Y617" s="20"/>
      <c r="Z617" s="14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</row>
    <row r="618" spans="1:37" ht="12.75" customHeight="1" x14ac:dyDescent="0.2">
      <c r="A618" s="14"/>
      <c r="B618" s="20"/>
      <c r="C618" s="15"/>
      <c r="D618" s="15"/>
      <c r="E618" s="15"/>
      <c r="F618" s="14"/>
      <c r="G618" s="14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4"/>
      <c r="X618" s="20"/>
      <c r="Y618" s="20"/>
      <c r="Z618" s="14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</row>
    <row r="619" spans="1:37" ht="12.75" customHeight="1" x14ac:dyDescent="0.2">
      <c r="A619" s="14"/>
      <c r="B619" s="20"/>
      <c r="C619" s="15"/>
      <c r="D619" s="15"/>
      <c r="E619" s="15"/>
      <c r="F619" s="14"/>
      <c r="G619" s="14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4"/>
      <c r="X619" s="20"/>
      <c r="Y619" s="20"/>
      <c r="Z619" s="14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</row>
    <row r="620" spans="1:37" ht="12.75" customHeight="1" x14ac:dyDescent="0.2">
      <c r="A620" s="14"/>
      <c r="B620" s="20"/>
      <c r="C620" s="15"/>
      <c r="D620" s="15"/>
      <c r="E620" s="15"/>
      <c r="F620" s="14"/>
      <c r="G620" s="14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4"/>
      <c r="X620" s="20"/>
      <c r="Y620" s="20"/>
      <c r="Z620" s="14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</row>
    <row r="621" spans="1:37" ht="12.75" customHeight="1" x14ac:dyDescent="0.2">
      <c r="A621" s="14"/>
      <c r="B621" s="20"/>
      <c r="C621" s="15"/>
      <c r="D621" s="15"/>
      <c r="E621" s="15"/>
      <c r="F621" s="14"/>
      <c r="G621" s="14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4"/>
      <c r="X621" s="20"/>
      <c r="Y621" s="20"/>
      <c r="Z621" s="14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</row>
    <row r="622" spans="1:37" ht="12.75" customHeight="1" x14ac:dyDescent="0.2">
      <c r="A622" s="14"/>
      <c r="B622" s="20"/>
      <c r="C622" s="15"/>
      <c r="D622" s="15"/>
      <c r="E622" s="15"/>
      <c r="F622" s="14"/>
      <c r="G622" s="14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4"/>
      <c r="X622" s="20"/>
      <c r="Y622" s="20"/>
      <c r="Z622" s="14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</row>
    <row r="623" spans="1:37" ht="12.75" customHeight="1" x14ac:dyDescent="0.2">
      <c r="A623" s="14"/>
      <c r="B623" s="20"/>
      <c r="C623" s="15"/>
      <c r="D623" s="15"/>
      <c r="E623" s="15"/>
      <c r="F623" s="14"/>
      <c r="G623" s="14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4"/>
      <c r="X623" s="20"/>
      <c r="Y623" s="20"/>
      <c r="Z623" s="14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</row>
    <row r="624" spans="1:37" ht="12.75" customHeight="1" x14ac:dyDescent="0.2">
      <c r="A624" s="14"/>
      <c r="B624" s="20"/>
      <c r="C624" s="15"/>
      <c r="D624" s="15"/>
      <c r="E624" s="15"/>
      <c r="F624" s="14"/>
      <c r="G624" s="14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4"/>
      <c r="X624" s="20"/>
      <c r="Y624" s="20"/>
      <c r="Z624" s="14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</row>
    <row r="625" spans="1:37" ht="12.75" customHeight="1" x14ac:dyDescent="0.2">
      <c r="A625" s="14"/>
      <c r="B625" s="20"/>
      <c r="C625" s="15"/>
      <c r="D625" s="15"/>
      <c r="E625" s="15"/>
      <c r="F625" s="14"/>
      <c r="G625" s="14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4"/>
      <c r="X625" s="20"/>
      <c r="Y625" s="20"/>
      <c r="Z625" s="14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</row>
    <row r="626" spans="1:37" ht="12.75" customHeight="1" x14ac:dyDescent="0.2">
      <c r="A626" s="14"/>
      <c r="B626" s="20"/>
      <c r="C626" s="15"/>
      <c r="D626" s="15"/>
      <c r="E626" s="15"/>
      <c r="F626" s="14"/>
      <c r="G626" s="14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4"/>
      <c r="X626" s="20"/>
      <c r="Y626" s="20"/>
      <c r="Z626" s="14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</row>
    <row r="627" spans="1:37" ht="12.75" customHeight="1" x14ac:dyDescent="0.2">
      <c r="A627" s="14"/>
      <c r="B627" s="20"/>
      <c r="C627" s="15"/>
      <c r="D627" s="15"/>
      <c r="E627" s="15"/>
      <c r="F627" s="14"/>
      <c r="G627" s="14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4"/>
      <c r="X627" s="20"/>
      <c r="Y627" s="20"/>
      <c r="Z627" s="14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</row>
    <row r="628" spans="1:37" ht="12.75" customHeight="1" x14ac:dyDescent="0.2">
      <c r="A628" s="14"/>
      <c r="B628" s="20"/>
      <c r="C628" s="15"/>
      <c r="D628" s="15"/>
      <c r="E628" s="15"/>
      <c r="F628" s="14"/>
      <c r="G628" s="14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4"/>
      <c r="X628" s="20"/>
      <c r="Y628" s="20"/>
      <c r="Z628" s="14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</row>
    <row r="629" spans="1:37" ht="12.75" customHeight="1" x14ac:dyDescent="0.2">
      <c r="A629" s="14"/>
      <c r="B629" s="20"/>
      <c r="C629" s="15"/>
      <c r="D629" s="15"/>
      <c r="E629" s="15"/>
      <c r="F629" s="14"/>
      <c r="G629" s="14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4"/>
      <c r="X629" s="20"/>
      <c r="Y629" s="20"/>
      <c r="Z629" s="14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</row>
    <row r="630" spans="1:37" ht="12.75" customHeight="1" x14ac:dyDescent="0.2">
      <c r="A630" s="14"/>
      <c r="B630" s="20"/>
      <c r="C630" s="15"/>
      <c r="D630" s="15"/>
      <c r="E630" s="15"/>
      <c r="F630" s="14"/>
      <c r="G630" s="14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4"/>
      <c r="X630" s="20"/>
      <c r="Y630" s="20"/>
      <c r="Z630" s="14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</row>
    <row r="631" spans="1:37" ht="12.75" customHeight="1" x14ac:dyDescent="0.2">
      <c r="A631" s="14"/>
      <c r="B631" s="20"/>
      <c r="C631" s="15"/>
      <c r="D631" s="15"/>
      <c r="E631" s="15"/>
      <c r="F631" s="14"/>
      <c r="G631" s="14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4"/>
      <c r="X631" s="20"/>
      <c r="Y631" s="20"/>
      <c r="Z631" s="14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</row>
    <row r="632" spans="1:37" ht="12.75" customHeight="1" x14ac:dyDescent="0.2">
      <c r="A632" s="14"/>
      <c r="B632" s="20"/>
      <c r="C632" s="15"/>
      <c r="D632" s="15"/>
      <c r="E632" s="15"/>
      <c r="F632" s="14"/>
      <c r="G632" s="14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4"/>
      <c r="X632" s="20"/>
      <c r="Y632" s="20"/>
      <c r="Z632" s="14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</row>
    <row r="633" spans="1:37" ht="12.75" customHeight="1" x14ac:dyDescent="0.2">
      <c r="A633" s="14"/>
      <c r="B633" s="20"/>
      <c r="C633" s="15"/>
      <c r="D633" s="15"/>
      <c r="E633" s="15"/>
      <c r="F633" s="14"/>
      <c r="G633" s="14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4"/>
      <c r="X633" s="20"/>
      <c r="Y633" s="20"/>
      <c r="Z633" s="14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</row>
    <row r="634" spans="1:37" ht="12.75" customHeight="1" x14ac:dyDescent="0.2">
      <c r="A634" s="14"/>
      <c r="B634" s="20"/>
      <c r="C634" s="15"/>
      <c r="D634" s="15"/>
      <c r="E634" s="15"/>
      <c r="F634" s="14"/>
      <c r="G634" s="14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4"/>
      <c r="X634" s="20"/>
      <c r="Y634" s="20"/>
      <c r="Z634" s="14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</row>
    <row r="635" spans="1:37" ht="12.75" customHeight="1" x14ac:dyDescent="0.2">
      <c r="A635" s="14"/>
      <c r="B635" s="20"/>
      <c r="C635" s="15"/>
      <c r="D635" s="15"/>
      <c r="E635" s="15"/>
      <c r="F635" s="14"/>
      <c r="G635" s="14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4"/>
      <c r="X635" s="20"/>
      <c r="Y635" s="20"/>
      <c r="Z635" s="14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</row>
    <row r="636" spans="1:37" ht="12.75" customHeight="1" x14ac:dyDescent="0.2">
      <c r="A636" s="14"/>
      <c r="B636" s="20"/>
      <c r="C636" s="15"/>
      <c r="D636" s="15"/>
      <c r="E636" s="15"/>
      <c r="F636" s="14"/>
      <c r="G636" s="14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4"/>
      <c r="X636" s="20"/>
      <c r="Y636" s="20"/>
      <c r="Z636" s="14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</row>
    <row r="637" spans="1:37" ht="12.75" customHeight="1" x14ac:dyDescent="0.2">
      <c r="A637" s="14"/>
      <c r="B637" s="20"/>
      <c r="C637" s="15"/>
      <c r="D637" s="15"/>
      <c r="E637" s="15"/>
      <c r="F637" s="14"/>
      <c r="G637" s="14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4"/>
      <c r="X637" s="20"/>
      <c r="Y637" s="20"/>
      <c r="Z637" s="14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</row>
    <row r="638" spans="1:37" ht="12.75" customHeight="1" x14ac:dyDescent="0.2">
      <c r="A638" s="14"/>
      <c r="B638" s="20"/>
      <c r="C638" s="15"/>
      <c r="D638" s="15"/>
      <c r="E638" s="15"/>
      <c r="F638" s="14"/>
      <c r="G638" s="14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4"/>
      <c r="X638" s="20"/>
      <c r="Y638" s="20"/>
      <c r="Z638" s="14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</row>
    <row r="639" spans="1:37" ht="12.75" customHeight="1" x14ac:dyDescent="0.2">
      <c r="A639" s="14"/>
      <c r="B639" s="20"/>
      <c r="C639" s="15"/>
      <c r="D639" s="15"/>
      <c r="E639" s="15"/>
      <c r="F639" s="14"/>
      <c r="G639" s="14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4"/>
      <c r="X639" s="20"/>
      <c r="Y639" s="20"/>
      <c r="Z639" s="14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</row>
    <row r="640" spans="1:37" ht="12.75" customHeight="1" x14ac:dyDescent="0.2">
      <c r="A640" s="14"/>
      <c r="B640" s="20"/>
      <c r="C640" s="15"/>
      <c r="D640" s="15"/>
      <c r="E640" s="15"/>
      <c r="F640" s="14"/>
      <c r="G640" s="14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4"/>
      <c r="X640" s="20"/>
      <c r="Y640" s="20"/>
      <c r="Z640" s="14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</row>
    <row r="641" spans="1:37" ht="12.75" customHeight="1" x14ac:dyDescent="0.2">
      <c r="A641" s="14"/>
      <c r="B641" s="20"/>
      <c r="C641" s="15"/>
      <c r="D641" s="15"/>
      <c r="E641" s="15"/>
      <c r="F641" s="14"/>
      <c r="G641" s="14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4"/>
      <c r="X641" s="20"/>
      <c r="Y641" s="20"/>
      <c r="Z641" s="14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</row>
    <row r="642" spans="1:37" ht="12.75" customHeight="1" x14ac:dyDescent="0.2">
      <c r="A642" s="14"/>
      <c r="B642" s="20"/>
      <c r="C642" s="15"/>
      <c r="D642" s="15"/>
      <c r="E642" s="15"/>
      <c r="F642" s="14"/>
      <c r="G642" s="14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4"/>
      <c r="X642" s="20"/>
      <c r="Y642" s="20"/>
      <c r="Z642" s="14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</row>
    <row r="643" spans="1:37" ht="12.75" customHeight="1" x14ac:dyDescent="0.2">
      <c r="A643" s="14"/>
      <c r="B643" s="20"/>
      <c r="C643" s="15"/>
      <c r="D643" s="15"/>
      <c r="E643" s="15"/>
      <c r="F643" s="14"/>
      <c r="G643" s="14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4"/>
      <c r="X643" s="20"/>
      <c r="Y643" s="20"/>
      <c r="Z643" s="14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</row>
    <row r="644" spans="1:37" ht="12.75" customHeight="1" x14ac:dyDescent="0.2">
      <c r="A644" s="14"/>
      <c r="B644" s="20"/>
      <c r="C644" s="15"/>
      <c r="D644" s="15"/>
      <c r="E644" s="15"/>
      <c r="F644" s="14"/>
      <c r="G644" s="14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4"/>
      <c r="X644" s="20"/>
      <c r="Y644" s="20"/>
      <c r="Z644" s="14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</row>
    <row r="645" spans="1:37" ht="12.75" customHeight="1" x14ac:dyDescent="0.2">
      <c r="A645" s="14"/>
      <c r="B645" s="20"/>
      <c r="C645" s="15"/>
      <c r="D645" s="15"/>
      <c r="E645" s="15"/>
      <c r="F645" s="14"/>
      <c r="G645" s="14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4"/>
      <c r="X645" s="20"/>
      <c r="Y645" s="20"/>
      <c r="Z645" s="14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</row>
    <row r="646" spans="1:37" ht="12.75" customHeight="1" x14ac:dyDescent="0.2">
      <c r="A646" s="14"/>
      <c r="B646" s="20"/>
      <c r="C646" s="15"/>
      <c r="D646" s="15"/>
      <c r="E646" s="15"/>
      <c r="F646" s="14"/>
      <c r="G646" s="14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4"/>
      <c r="X646" s="20"/>
      <c r="Y646" s="20"/>
      <c r="Z646" s="14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</row>
    <row r="647" spans="1:37" ht="12.75" customHeight="1" x14ac:dyDescent="0.2">
      <c r="A647" s="14"/>
      <c r="B647" s="20"/>
      <c r="C647" s="15"/>
      <c r="D647" s="15"/>
      <c r="E647" s="15"/>
      <c r="F647" s="14"/>
      <c r="G647" s="14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4"/>
      <c r="X647" s="20"/>
      <c r="Y647" s="20"/>
      <c r="Z647" s="14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</row>
    <row r="648" spans="1:37" ht="12.75" customHeight="1" x14ac:dyDescent="0.2">
      <c r="A648" s="14"/>
      <c r="B648" s="20"/>
      <c r="C648" s="15"/>
      <c r="D648" s="15"/>
      <c r="E648" s="15"/>
      <c r="F648" s="14"/>
      <c r="G648" s="14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4"/>
      <c r="X648" s="20"/>
      <c r="Y648" s="20"/>
      <c r="Z648" s="14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</row>
    <row r="649" spans="1:37" ht="12.75" customHeight="1" x14ac:dyDescent="0.2">
      <c r="A649" s="14"/>
      <c r="B649" s="20"/>
      <c r="C649" s="15"/>
      <c r="D649" s="15"/>
      <c r="E649" s="15"/>
      <c r="F649" s="14"/>
      <c r="G649" s="14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4"/>
      <c r="X649" s="20"/>
      <c r="Y649" s="20"/>
      <c r="Z649" s="14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</row>
    <row r="650" spans="1:37" ht="12.75" customHeight="1" x14ac:dyDescent="0.2">
      <c r="A650" s="14"/>
      <c r="B650" s="20"/>
      <c r="C650" s="15"/>
      <c r="D650" s="15"/>
      <c r="E650" s="15"/>
      <c r="F650" s="14"/>
      <c r="G650" s="14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4"/>
      <c r="X650" s="20"/>
      <c r="Y650" s="20"/>
      <c r="Z650" s="14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</row>
    <row r="651" spans="1:37" ht="12.75" customHeight="1" x14ac:dyDescent="0.2">
      <c r="A651" s="14"/>
      <c r="B651" s="20"/>
      <c r="C651" s="15"/>
      <c r="D651" s="15"/>
      <c r="E651" s="15"/>
      <c r="F651" s="14"/>
      <c r="G651" s="14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4"/>
      <c r="X651" s="20"/>
      <c r="Y651" s="20"/>
      <c r="Z651" s="14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</row>
    <row r="652" spans="1:37" ht="12.75" customHeight="1" x14ac:dyDescent="0.2">
      <c r="A652" s="14"/>
      <c r="B652" s="20"/>
      <c r="C652" s="15"/>
      <c r="D652" s="15"/>
      <c r="E652" s="15"/>
      <c r="F652" s="14"/>
      <c r="G652" s="14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4"/>
      <c r="X652" s="20"/>
      <c r="Y652" s="20"/>
      <c r="Z652" s="14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</row>
    <row r="653" spans="1:37" ht="12.75" customHeight="1" x14ac:dyDescent="0.2">
      <c r="A653" s="14"/>
      <c r="B653" s="20"/>
      <c r="C653" s="15"/>
      <c r="D653" s="15"/>
      <c r="E653" s="15"/>
      <c r="F653" s="14"/>
      <c r="G653" s="14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4"/>
      <c r="X653" s="20"/>
      <c r="Y653" s="20"/>
      <c r="Z653" s="14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</row>
    <row r="654" spans="1:37" ht="12.75" customHeight="1" x14ac:dyDescent="0.2">
      <c r="A654" s="14"/>
      <c r="B654" s="20"/>
      <c r="C654" s="15"/>
      <c r="D654" s="15"/>
      <c r="E654" s="15"/>
      <c r="F654" s="14"/>
      <c r="G654" s="14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4"/>
      <c r="X654" s="20"/>
      <c r="Y654" s="20"/>
      <c r="Z654" s="14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</row>
    <row r="655" spans="1:37" ht="12.75" customHeight="1" x14ac:dyDescent="0.2">
      <c r="A655" s="14"/>
      <c r="B655" s="20"/>
      <c r="C655" s="15"/>
      <c r="D655" s="15"/>
      <c r="E655" s="15"/>
      <c r="F655" s="14"/>
      <c r="G655" s="14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4"/>
      <c r="X655" s="20"/>
      <c r="Y655" s="20"/>
      <c r="Z655" s="14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</row>
    <row r="656" spans="1:37" ht="12.75" customHeight="1" x14ac:dyDescent="0.2">
      <c r="A656" s="14"/>
      <c r="B656" s="20"/>
      <c r="C656" s="15"/>
      <c r="D656" s="15"/>
      <c r="E656" s="15"/>
      <c r="F656" s="14"/>
      <c r="G656" s="14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4"/>
      <c r="X656" s="20"/>
      <c r="Y656" s="20"/>
      <c r="Z656" s="14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</row>
    <row r="657" spans="1:37" ht="12.75" customHeight="1" x14ac:dyDescent="0.2">
      <c r="A657" s="14"/>
      <c r="B657" s="20"/>
      <c r="C657" s="15"/>
      <c r="D657" s="15"/>
      <c r="E657" s="15"/>
      <c r="F657" s="14"/>
      <c r="G657" s="14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4"/>
      <c r="X657" s="20"/>
      <c r="Y657" s="20"/>
      <c r="Z657" s="14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</row>
    <row r="658" spans="1:37" ht="12.75" customHeight="1" x14ac:dyDescent="0.2">
      <c r="A658" s="14"/>
      <c r="B658" s="20"/>
      <c r="C658" s="15"/>
      <c r="D658" s="15"/>
      <c r="E658" s="15"/>
      <c r="F658" s="14"/>
      <c r="G658" s="14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4"/>
      <c r="X658" s="20"/>
      <c r="Y658" s="20"/>
      <c r="Z658" s="14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</row>
    <row r="659" spans="1:37" ht="12.75" customHeight="1" x14ac:dyDescent="0.2">
      <c r="A659" s="14"/>
      <c r="B659" s="20"/>
      <c r="C659" s="15"/>
      <c r="D659" s="15"/>
      <c r="E659" s="15"/>
      <c r="F659" s="14"/>
      <c r="G659" s="14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4"/>
      <c r="X659" s="20"/>
      <c r="Y659" s="20"/>
      <c r="Z659" s="14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</row>
    <row r="660" spans="1:37" ht="12.75" customHeight="1" x14ac:dyDescent="0.2">
      <c r="A660" s="14"/>
      <c r="B660" s="20"/>
      <c r="C660" s="15"/>
      <c r="D660" s="15"/>
      <c r="E660" s="15"/>
      <c r="F660" s="14"/>
      <c r="G660" s="14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4"/>
      <c r="X660" s="20"/>
      <c r="Y660" s="20"/>
      <c r="Z660" s="14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</row>
    <row r="661" spans="1:37" ht="12.75" customHeight="1" x14ac:dyDescent="0.2">
      <c r="A661" s="14"/>
      <c r="B661" s="20"/>
      <c r="C661" s="15"/>
      <c r="D661" s="15"/>
      <c r="E661" s="15"/>
      <c r="F661" s="14"/>
      <c r="G661" s="14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4"/>
      <c r="X661" s="20"/>
      <c r="Y661" s="20"/>
      <c r="Z661" s="14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</row>
    <row r="662" spans="1:37" ht="12.75" customHeight="1" x14ac:dyDescent="0.2">
      <c r="A662" s="14"/>
      <c r="B662" s="20"/>
      <c r="C662" s="15"/>
      <c r="D662" s="15"/>
      <c r="E662" s="15"/>
      <c r="F662" s="14"/>
      <c r="G662" s="14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4"/>
      <c r="X662" s="20"/>
      <c r="Y662" s="20"/>
      <c r="Z662" s="14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</row>
    <row r="663" spans="1:37" ht="12.75" customHeight="1" x14ac:dyDescent="0.2">
      <c r="A663" s="14"/>
      <c r="B663" s="20"/>
      <c r="C663" s="15"/>
      <c r="D663" s="15"/>
      <c r="E663" s="15"/>
      <c r="F663" s="14"/>
      <c r="G663" s="14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4"/>
      <c r="X663" s="20"/>
      <c r="Y663" s="20"/>
      <c r="Z663" s="14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</row>
    <row r="664" spans="1:37" ht="12.75" customHeight="1" x14ac:dyDescent="0.2">
      <c r="A664" s="14"/>
      <c r="B664" s="20"/>
      <c r="C664" s="15"/>
      <c r="D664" s="15"/>
      <c r="E664" s="15"/>
      <c r="F664" s="14"/>
      <c r="G664" s="14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4"/>
      <c r="X664" s="20"/>
      <c r="Y664" s="20"/>
      <c r="Z664" s="14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</row>
    <row r="665" spans="1:37" ht="12.75" customHeight="1" x14ac:dyDescent="0.2">
      <c r="A665" s="14"/>
      <c r="B665" s="20"/>
      <c r="C665" s="15"/>
      <c r="D665" s="15"/>
      <c r="E665" s="15"/>
      <c r="F665" s="14"/>
      <c r="G665" s="14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4"/>
      <c r="X665" s="20"/>
      <c r="Y665" s="20"/>
      <c r="Z665" s="14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</row>
    <row r="666" spans="1:37" ht="12.75" customHeight="1" x14ac:dyDescent="0.2">
      <c r="A666" s="14"/>
      <c r="B666" s="20"/>
      <c r="C666" s="15"/>
      <c r="D666" s="15"/>
      <c r="E666" s="15"/>
      <c r="F666" s="14"/>
      <c r="G666" s="14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4"/>
      <c r="X666" s="20"/>
      <c r="Y666" s="20"/>
      <c r="Z666" s="14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</row>
    <row r="667" spans="1:37" ht="12.75" customHeight="1" x14ac:dyDescent="0.2">
      <c r="A667" s="14"/>
      <c r="B667" s="20"/>
      <c r="C667" s="15"/>
      <c r="D667" s="15"/>
      <c r="E667" s="15"/>
      <c r="F667" s="14"/>
      <c r="G667" s="14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4"/>
      <c r="X667" s="20"/>
      <c r="Y667" s="20"/>
      <c r="Z667" s="14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</row>
    <row r="668" spans="1:37" ht="12.75" customHeight="1" x14ac:dyDescent="0.2">
      <c r="A668" s="14"/>
      <c r="B668" s="20"/>
      <c r="C668" s="15"/>
      <c r="D668" s="15"/>
      <c r="E668" s="15"/>
      <c r="F668" s="14"/>
      <c r="G668" s="14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4"/>
      <c r="X668" s="20"/>
      <c r="Y668" s="20"/>
      <c r="Z668" s="14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</row>
    <row r="669" spans="1:37" ht="12.75" customHeight="1" x14ac:dyDescent="0.2">
      <c r="A669" s="14"/>
      <c r="B669" s="20"/>
      <c r="C669" s="15"/>
      <c r="D669" s="15"/>
      <c r="E669" s="15"/>
      <c r="F669" s="14"/>
      <c r="G669" s="14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4"/>
      <c r="X669" s="20"/>
      <c r="Y669" s="20"/>
      <c r="Z669" s="14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</row>
    <row r="670" spans="1:37" ht="12.75" customHeight="1" x14ac:dyDescent="0.2">
      <c r="A670" s="14"/>
      <c r="B670" s="20"/>
      <c r="C670" s="15"/>
      <c r="D670" s="15"/>
      <c r="E670" s="15"/>
      <c r="F670" s="14"/>
      <c r="G670" s="14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4"/>
      <c r="X670" s="20"/>
      <c r="Y670" s="20"/>
      <c r="Z670" s="14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</row>
    <row r="671" spans="1:37" ht="12.75" customHeight="1" x14ac:dyDescent="0.2">
      <c r="A671" s="14"/>
      <c r="B671" s="20"/>
      <c r="C671" s="15"/>
      <c r="D671" s="15"/>
      <c r="E671" s="15"/>
      <c r="F671" s="14"/>
      <c r="G671" s="14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4"/>
      <c r="X671" s="20"/>
      <c r="Y671" s="20"/>
      <c r="Z671" s="14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</row>
    <row r="672" spans="1:37" ht="12.75" customHeight="1" x14ac:dyDescent="0.2">
      <c r="A672" s="14"/>
      <c r="B672" s="20"/>
      <c r="C672" s="15"/>
      <c r="D672" s="15"/>
      <c r="E672" s="15"/>
      <c r="F672" s="14"/>
      <c r="G672" s="14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4"/>
      <c r="X672" s="20"/>
      <c r="Y672" s="20"/>
      <c r="Z672" s="14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</row>
    <row r="673" spans="1:37" ht="12.75" customHeight="1" x14ac:dyDescent="0.2">
      <c r="A673" s="14"/>
      <c r="B673" s="20"/>
      <c r="C673" s="15"/>
      <c r="D673" s="15"/>
      <c r="E673" s="15"/>
      <c r="F673" s="14"/>
      <c r="G673" s="14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4"/>
      <c r="X673" s="20"/>
      <c r="Y673" s="20"/>
      <c r="Z673" s="14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</row>
    <row r="674" spans="1:37" ht="12.75" customHeight="1" x14ac:dyDescent="0.2">
      <c r="A674" s="14"/>
      <c r="B674" s="20"/>
      <c r="C674" s="15"/>
      <c r="D674" s="15"/>
      <c r="E674" s="15"/>
      <c r="F674" s="14"/>
      <c r="G674" s="14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4"/>
      <c r="X674" s="20"/>
      <c r="Y674" s="20"/>
      <c r="Z674" s="14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</row>
    <row r="675" spans="1:37" ht="12.75" customHeight="1" x14ac:dyDescent="0.2">
      <c r="A675" s="14"/>
      <c r="B675" s="20"/>
      <c r="C675" s="15"/>
      <c r="D675" s="15"/>
      <c r="E675" s="15"/>
      <c r="F675" s="14"/>
      <c r="G675" s="14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4"/>
      <c r="X675" s="20"/>
      <c r="Y675" s="20"/>
      <c r="Z675" s="14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</row>
    <row r="676" spans="1:37" ht="12.75" customHeight="1" x14ac:dyDescent="0.2">
      <c r="A676" s="14"/>
      <c r="B676" s="20"/>
      <c r="C676" s="15"/>
      <c r="D676" s="15"/>
      <c r="E676" s="15"/>
      <c r="F676" s="14"/>
      <c r="G676" s="14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4"/>
      <c r="X676" s="20"/>
      <c r="Y676" s="20"/>
      <c r="Z676" s="14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</row>
    <row r="677" spans="1:37" ht="12.75" customHeight="1" x14ac:dyDescent="0.2">
      <c r="A677" s="14"/>
      <c r="B677" s="20"/>
      <c r="C677" s="15"/>
      <c r="D677" s="15"/>
      <c r="E677" s="15"/>
      <c r="F677" s="14"/>
      <c r="G677" s="14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4"/>
      <c r="X677" s="20"/>
      <c r="Y677" s="20"/>
      <c r="Z677" s="14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</row>
    <row r="678" spans="1:37" ht="12.75" customHeight="1" x14ac:dyDescent="0.2">
      <c r="A678" s="14"/>
      <c r="B678" s="20"/>
      <c r="C678" s="15"/>
      <c r="D678" s="15"/>
      <c r="E678" s="15"/>
      <c r="F678" s="14"/>
      <c r="G678" s="14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4"/>
      <c r="X678" s="20"/>
      <c r="Y678" s="20"/>
      <c r="Z678" s="14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</row>
    <row r="679" spans="1:37" ht="12.75" customHeight="1" x14ac:dyDescent="0.2">
      <c r="A679" s="14"/>
      <c r="B679" s="20"/>
      <c r="C679" s="15"/>
      <c r="D679" s="15"/>
      <c r="E679" s="15"/>
      <c r="F679" s="14"/>
      <c r="G679" s="14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4"/>
      <c r="X679" s="20"/>
      <c r="Y679" s="20"/>
      <c r="Z679" s="14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</row>
    <row r="680" spans="1:37" ht="12.75" customHeight="1" x14ac:dyDescent="0.2">
      <c r="A680" s="14"/>
      <c r="B680" s="20"/>
      <c r="C680" s="15"/>
      <c r="D680" s="15"/>
      <c r="E680" s="15"/>
      <c r="F680" s="14"/>
      <c r="G680" s="14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4"/>
      <c r="X680" s="20"/>
      <c r="Y680" s="20"/>
      <c r="Z680" s="14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</row>
    <row r="681" spans="1:37" ht="12.75" customHeight="1" x14ac:dyDescent="0.2">
      <c r="A681" s="14"/>
      <c r="B681" s="20"/>
      <c r="C681" s="15"/>
      <c r="D681" s="15"/>
      <c r="E681" s="15"/>
      <c r="F681" s="14"/>
      <c r="G681" s="14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4"/>
      <c r="X681" s="20"/>
      <c r="Y681" s="20"/>
      <c r="Z681" s="14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</row>
    <row r="682" spans="1:37" ht="12.75" customHeight="1" x14ac:dyDescent="0.2">
      <c r="A682" s="14"/>
      <c r="B682" s="20"/>
      <c r="C682" s="15"/>
      <c r="D682" s="15"/>
      <c r="E682" s="15"/>
      <c r="F682" s="14"/>
      <c r="G682" s="14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4"/>
      <c r="X682" s="20"/>
      <c r="Y682" s="20"/>
      <c r="Z682" s="14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</row>
    <row r="683" spans="1:37" ht="12.75" customHeight="1" x14ac:dyDescent="0.2">
      <c r="A683" s="14"/>
      <c r="B683" s="20"/>
      <c r="C683" s="15"/>
      <c r="D683" s="15"/>
      <c r="E683" s="15"/>
      <c r="F683" s="14"/>
      <c r="G683" s="14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4"/>
      <c r="X683" s="20"/>
      <c r="Y683" s="20"/>
      <c r="Z683" s="14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</row>
    <row r="684" spans="1:37" ht="12.75" customHeight="1" x14ac:dyDescent="0.2">
      <c r="A684" s="14"/>
      <c r="B684" s="20"/>
      <c r="C684" s="15"/>
      <c r="D684" s="15"/>
      <c r="E684" s="15"/>
      <c r="F684" s="14"/>
      <c r="G684" s="14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4"/>
      <c r="X684" s="20"/>
      <c r="Y684" s="20"/>
      <c r="Z684" s="14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</row>
    <row r="685" spans="1:37" ht="12.75" customHeight="1" x14ac:dyDescent="0.2">
      <c r="A685" s="14"/>
      <c r="B685" s="20"/>
      <c r="C685" s="15"/>
      <c r="D685" s="15"/>
      <c r="E685" s="15"/>
      <c r="F685" s="14"/>
      <c r="G685" s="14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4"/>
      <c r="X685" s="20"/>
      <c r="Y685" s="20"/>
      <c r="Z685" s="14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</row>
    <row r="686" spans="1:37" ht="12.75" customHeight="1" x14ac:dyDescent="0.2">
      <c r="A686" s="14"/>
      <c r="B686" s="20"/>
      <c r="C686" s="15"/>
      <c r="D686" s="15"/>
      <c r="E686" s="15"/>
      <c r="F686" s="14"/>
      <c r="G686" s="14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4"/>
      <c r="X686" s="20"/>
      <c r="Y686" s="20"/>
      <c r="Z686" s="14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</row>
    <row r="687" spans="1:37" ht="12.75" customHeight="1" x14ac:dyDescent="0.2">
      <c r="A687" s="14"/>
      <c r="B687" s="20"/>
      <c r="C687" s="15"/>
      <c r="D687" s="15"/>
      <c r="E687" s="15"/>
      <c r="F687" s="14"/>
      <c r="G687" s="14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4"/>
      <c r="X687" s="20"/>
      <c r="Y687" s="20"/>
      <c r="Z687" s="14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</row>
    <row r="688" spans="1:37" ht="12.75" customHeight="1" x14ac:dyDescent="0.2">
      <c r="A688" s="14"/>
      <c r="B688" s="20"/>
      <c r="C688" s="15"/>
      <c r="D688" s="15"/>
      <c r="E688" s="15"/>
      <c r="F688" s="14"/>
      <c r="G688" s="14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4"/>
      <c r="X688" s="20"/>
      <c r="Y688" s="20"/>
      <c r="Z688" s="14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</row>
    <row r="689" spans="1:37" ht="12.75" customHeight="1" x14ac:dyDescent="0.2">
      <c r="A689" s="14"/>
      <c r="B689" s="20"/>
      <c r="C689" s="15"/>
      <c r="D689" s="15"/>
      <c r="E689" s="15"/>
      <c r="F689" s="14"/>
      <c r="G689" s="14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4"/>
      <c r="X689" s="20"/>
      <c r="Y689" s="20"/>
      <c r="Z689" s="14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</row>
    <row r="690" spans="1:37" ht="12.75" customHeight="1" x14ac:dyDescent="0.2">
      <c r="A690" s="14"/>
      <c r="B690" s="20"/>
      <c r="C690" s="15"/>
      <c r="D690" s="15"/>
      <c r="E690" s="15"/>
      <c r="F690" s="14"/>
      <c r="G690" s="14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4"/>
      <c r="X690" s="20"/>
      <c r="Y690" s="20"/>
      <c r="Z690" s="14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</row>
    <row r="691" spans="1:37" ht="12.75" customHeight="1" x14ac:dyDescent="0.2">
      <c r="A691" s="14"/>
      <c r="B691" s="20"/>
      <c r="C691" s="15"/>
      <c r="D691" s="15"/>
      <c r="E691" s="15"/>
      <c r="F691" s="14"/>
      <c r="G691" s="14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4"/>
      <c r="X691" s="20"/>
      <c r="Y691" s="20"/>
      <c r="Z691" s="14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</row>
    <row r="692" spans="1:37" ht="12.75" customHeight="1" x14ac:dyDescent="0.2">
      <c r="A692" s="14"/>
      <c r="B692" s="20"/>
      <c r="C692" s="15"/>
      <c r="D692" s="15"/>
      <c r="E692" s="15"/>
      <c r="F692" s="14"/>
      <c r="G692" s="14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4"/>
      <c r="X692" s="20"/>
      <c r="Y692" s="20"/>
      <c r="Z692" s="14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</row>
    <row r="693" spans="1:37" ht="12.75" customHeight="1" x14ac:dyDescent="0.2">
      <c r="A693" s="14"/>
      <c r="B693" s="20"/>
      <c r="C693" s="15"/>
      <c r="D693" s="15"/>
      <c r="E693" s="15"/>
      <c r="F693" s="14"/>
      <c r="G693" s="14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4"/>
      <c r="X693" s="20"/>
      <c r="Y693" s="20"/>
      <c r="Z693" s="14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</row>
    <row r="694" spans="1:37" ht="12.75" customHeight="1" x14ac:dyDescent="0.2">
      <c r="A694" s="14"/>
      <c r="B694" s="20"/>
      <c r="C694" s="15"/>
      <c r="D694" s="15"/>
      <c r="E694" s="15"/>
      <c r="F694" s="14"/>
      <c r="G694" s="14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4"/>
      <c r="X694" s="20"/>
      <c r="Y694" s="20"/>
      <c r="Z694" s="14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</row>
    <row r="695" spans="1:37" ht="12.75" customHeight="1" x14ac:dyDescent="0.2">
      <c r="A695" s="14"/>
      <c r="B695" s="20"/>
      <c r="C695" s="15"/>
      <c r="D695" s="15"/>
      <c r="E695" s="15"/>
      <c r="F695" s="14"/>
      <c r="G695" s="14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4"/>
      <c r="X695" s="20"/>
      <c r="Y695" s="20"/>
      <c r="Z695" s="14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</row>
    <row r="696" spans="1:37" ht="12.75" customHeight="1" x14ac:dyDescent="0.2">
      <c r="A696" s="14"/>
      <c r="B696" s="20"/>
      <c r="C696" s="15"/>
      <c r="D696" s="15"/>
      <c r="E696" s="15"/>
      <c r="F696" s="14"/>
      <c r="G696" s="14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4"/>
      <c r="X696" s="20"/>
      <c r="Y696" s="20"/>
      <c r="Z696" s="14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</row>
    <row r="697" spans="1:37" ht="12.75" customHeight="1" x14ac:dyDescent="0.2">
      <c r="A697" s="14"/>
      <c r="B697" s="20"/>
      <c r="C697" s="15"/>
      <c r="D697" s="15"/>
      <c r="E697" s="15"/>
      <c r="F697" s="14"/>
      <c r="G697" s="14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4"/>
      <c r="X697" s="20"/>
      <c r="Y697" s="20"/>
      <c r="Z697" s="14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</row>
    <row r="698" spans="1:37" ht="12.75" customHeight="1" x14ac:dyDescent="0.2">
      <c r="A698" s="14"/>
      <c r="B698" s="20"/>
      <c r="C698" s="15"/>
      <c r="D698" s="15"/>
      <c r="E698" s="15"/>
      <c r="F698" s="14"/>
      <c r="G698" s="14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4"/>
      <c r="X698" s="20"/>
      <c r="Y698" s="20"/>
      <c r="Z698" s="14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</row>
    <row r="699" spans="1:37" ht="12.75" customHeight="1" x14ac:dyDescent="0.2">
      <c r="A699" s="14"/>
      <c r="B699" s="20"/>
      <c r="C699" s="15"/>
      <c r="D699" s="15"/>
      <c r="E699" s="15"/>
      <c r="F699" s="14"/>
      <c r="G699" s="14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4"/>
      <c r="X699" s="20"/>
      <c r="Y699" s="20"/>
      <c r="Z699" s="14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</row>
    <row r="700" spans="1:37" ht="12.75" customHeight="1" x14ac:dyDescent="0.2">
      <c r="A700" s="14"/>
      <c r="B700" s="20"/>
      <c r="C700" s="15"/>
      <c r="D700" s="15"/>
      <c r="E700" s="15"/>
      <c r="F700" s="14"/>
      <c r="G700" s="14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4"/>
      <c r="X700" s="20"/>
      <c r="Y700" s="20"/>
      <c r="Z700" s="14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</row>
    <row r="701" spans="1:37" ht="12.75" customHeight="1" x14ac:dyDescent="0.2">
      <c r="A701" s="14"/>
      <c r="B701" s="20"/>
      <c r="C701" s="15"/>
      <c r="D701" s="15"/>
      <c r="E701" s="15"/>
      <c r="F701" s="14"/>
      <c r="G701" s="14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4"/>
      <c r="X701" s="20"/>
      <c r="Y701" s="20"/>
      <c r="Z701" s="14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</row>
    <row r="702" spans="1:37" ht="12.75" customHeight="1" x14ac:dyDescent="0.2">
      <c r="A702" s="14"/>
      <c r="B702" s="20"/>
      <c r="C702" s="15"/>
      <c r="D702" s="15"/>
      <c r="E702" s="15"/>
      <c r="F702" s="14"/>
      <c r="G702" s="14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4"/>
      <c r="X702" s="20"/>
      <c r="Y702" s="20"/>
      <c r="Z702" s="14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</row>
    <row r="703" spans="1:37" ht="12.75" customHeight="1" x14ac:dyDescent="0.2">
      <c r="A703" s="14"/>
      <c r="B703" s="20"/>
      <c r="C703" s="15"/>
      <c r="D703" s="15"/>
      <c r="E703" s="15"/>
      <c r="F703" s="14"/>
      <c r="G703" s="14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4"/>
      <c r="X703" s="20"/>
      <c r="Y703" s="20"/>
      <c r="Z703" s="14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</row>
    <row r="704" spans="1:37" ht="12.75" customHeight="1" x14ac:dyDescent="0.2">
      <c r="A704" s="14"/>
      <c r="B704" s="20"/>
      <c r="C704" s="15"/>
      <c r="D704" s="15"/>
      <c r="E704" s="15"/>
      <c r="F704" s="14"/>
      <c r="G704" s="14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4"/>
      <c r="X704" s="20"/>
      <c r="Y704" s="20"/>
      <c r="Z704" s="14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</row>
    <row r="705" spans="1:37" ht="12.75" customHeight="1" x14ac:dyDescent="0.2">
      <c r="A705" s="14"/>
      <c r="B705" s="20"/>
      <c r="C705" s="15"/>
      <c r="D705" s="15"/>
      <c r="E705" s="15"/>
      <c r="F705" s="14"/>
      <c r="G705" s="14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4"/>
      <c r="X705" s="20"/>
      <c r="Y705" s="20"/>
      <c r="Z705" s="14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</row>
    <row r="706" spans="1:37" ht="12.75" customHeight="1" x14ac:dyDescent="0.2">
      <c r="A706" s="14"/>
      <c r="B706" s="20"/>
      <c r="C706" s="15"/>
      <c r="D706" s="15"/>
      <c r="E706" s="15"/>
      <c r="F706" s="14"/>
      <c r="G706" s="14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4"/>
      <c r="X706" s="20"/>
      <c r="Y706" s="20"/>
      <c r="Z706" s="14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</row>
    <row r="707" spans="1:37" ht="12.75" customHeight="1" x14ac:dyDescent="0.2">
      <c r="A707" s="14"/>
      <c r="B707" s="20"/>
      <c r="C707" s="15"/>
      <c r="D707" s="15"/>
      <c r="E707" s="15"/>
      <c r="F707" s="14"/>
      <c r="G707" s="14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4"/>
      <c r="X707" s="20"/>
      <c r="Y707" s="20"/>
      <c r="Z707" s="14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</row>
    <row r="708" spans="1:37" ht="12.75" customHeight="1" x14ac:dyDescent="0.2">
      <c r="A708" s="14"/>
      <c r="B708" s="20"/>
      <c r="C708" s="15"/>
      <c r="D708" s="15"/>
      <c r="E708" s="15"/>
      <c r="F708" s="14"/>
      <c r="G708" s="14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4"/>
      <c r="X708" s="20"/>
      <c r="Y708" s="20"/>
      <c r="Z708" s="14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</row>
    <row r="709" spans="1:37" ht="12.75" customHeight="1" x14ac:dyDescent="0.2">
      <c r="A709" s="14"/>
      <c r="B709" s="20"/>
      <c r="C709" s="15"/>
      <c r="D709" s="15"/>
      <c r="E709" s="15"/>
      <c r="F709" s="14"/>
      <c r="G709" s="14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4"/>
      <c r="X709" s="20"/>
      <c r="Y709" s="20"/>
      <c r="Z709" s="14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</row>
    <row r="710" spans="1:37" ht="12.75" customHeight="1" x14ac:dyDescent="0.2">
      <c r="A710" s="14"/>
      <c r="B710" s="20"/>
      <c r="C710" s="15"/>
      <c r="D710" s="15"/>
      <c r="E710" s="15"/>
      <c r="F710" s="14"/>
      <c r="G710" s="14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4"/>
      <c r="X710" s="20"/>
      <c r="Y710" s="20"/>
      <c r="Z710" s="14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</row>
    <row r="711" spans="1:37" ht="12.75" customHeight="1" x14ac:dyDescent="0.2">
      <c r="A711" s="14"/>
      <c r="B711" s="20"/>
      <c r="C711" s="15"/>
      <c r="D711" s="15"/>
      <c r="E711" s="15"/>
      <c r="F711" s="14"/>
      <c r="G711" s="14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4"/>
      <c r="X711" s="20"/>
      <c r="Y711" s="20"/>
      <c r="Z711" s="14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</row>
    <row r="712" spans="1:37" ht="12.75" customHeight="1" x14ac:dyDescent="0.2">
      <c r="A712" s="14"/>
      <c r="B712" s="20"/>
      <c r="C712" s="15"/>
      <c r="D712" s="15"/>
      <c r="E712" s="15"/>
      <c r="F712" s="14"/>
      <c r="G712" s="14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4"/>
      <c r="X712" s="20"/>
      <c r="Y712" s="20"/>
      <c r="Z712" s="14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</row>
    <row r="713" spans="1:37" ht="12.75" customHeight="1" x14ac:dyDescent="0.2">
      <c r="A713" s="14"/>
      <c r="B713" s="20"/>
      <c r="C713" s="15"/>
      <c r="D713" s="15"/>
      <c r="E713" s="15"/>
      <c r="F713" s="14"/>
      <c r="G713" s="14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4"/>
      <c r="X713" s="20"/>
      <c r="Y713" s="20"/>
      <c r="Z713" s="14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</row>
    <row r="714" spans="1:37" ht="12.75" customHeight="1" x14ac:dyDescent="0.2">
      <c r="A714" s="14"/>
      <c r="B714" s="20"/>
      <c r="C714" s="15"/>
      <c r="D714" s="15"/>
      <c r="E714" s="15"/>
      <c r="F714" s="14"/>
      <c r="G714" s="14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4"/>
      <c r="X714" s="20"/>
      <c r="Y714" s="20"/>
      <c r="Z714" s="14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</row>
    <row r="715" spans="1:37" ht="12.75" customHeight="1" x14ac:dyDescent="0.2">
      <c r="A715" s="14"/>
      <c r="B715" s="20"/>
      <c r="C715" s="15"/>
      <c r="D715" s="15"/>
      <c r="E715" s="15"/>
      <c r="F715" s="14"/>
      <c r="G715" s="14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4"/>
      <c r="X715" s="20"/>
      <c r="Y715" s="20"/>
      <c r="Z715" s="14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</row>
    <row r="716" spans="1:37" ht="12.75" customHeight="1" x14ac:dyDescent="0.2">
      <c r="A716" s="14"/>
      <c r="B716" s="20"/>
      <c r="C716" s="15"/>
      <c r="D716" s="15"/>
      <c r="E716" s="15"/>
      <c r="F716" s="14"/>
      <c r="G716" s="14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4"/>
      <c r="X716" s="20"/>
      <c r="Y716" s="20"/>
      <c r="Z716" s="14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</row>
    <row r="717" spans="1:37" ht="12.75" customHeight="1" x14ac:dyDescent="0.2">
      <c r="A717" s="14"/>
      <c r="B717" s="20"/>
      <c r="C717" s="15"/>
      <c r="D717" s="15"/>
      <c r="E717" s="15"/>
      <c r="F717" s="14"/>
      <c r="G717" s="14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4"/>
      <c r="X717" s="20"/>
      <c r="Y717" s="20"/>
      <c r="Z717" s="14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</row>
    <row r="718" spans="1:37" ht="12.75" customHeight="1" x14ac:dyDescent="0.2">
      <c r="A718" s="14"/>
      <c r="B718" s="20"/>
      <c r="C718" s="15"/>
      <c r="D718" s="15"/>
      <c r="E718" s="15"/>
      <c r="F718" s="14"/>
      <c r="G718" s="14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4"/>
      <c r="X718" s="20"/>
      <c r="Y718" s="20"/>
      <c r="Z718" s="14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</row>
    <row r="719" spans="1:37" ht="12.75" customHeight="1" x14ac:dyDescent="0.2">
      <c r="A719" s="14"/>
      <c r="B719" s="20"/>
      <c r="C719" s="15"/>
      <c r="D719" s="15"/>
      <c r="E719" s="15"/>
      <c r="F719" s="14"/>
      <c r="G719" s="14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4"/>
      <c r="X719" s="20"/>
      <c r="Y719" s="20"/>
      <c r="Z719" s="14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</row>
    <row r="720" spans="1:37" ht="12.75" customHeight="1" x14ac:dyDescent="0.2">
      <c r="A720" s="14"/>
      <c r="B720" s="20"/>
      <c r="C720" s="15"/>
      <c r="D720" s="15"/>
      <c r="E720" s="15"/>
      <c r="F720" s="14"/>
      <c r="G720" s="14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4"/>
      <c r="X720" s="20"/>
      <c r="Y720" s="20"/>
      <c r="Z720" s="14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</row>
    <row r="721" spans="1:37" ht="12.75" customHeight="1" x14ac:dyDescent="0.2">
      <c r="A721" s="14"/>
      <c r="B721" s="20"/>
      <c r="C721" s="15"/>
      <c r="D721" s="15"/>
      <c r="E721" s="15"/>
      <c r="F721" s="14"/>
      <c r="G721" s="14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4"/>
      <c r="X721" s="20"/>
      <c r="Y721" s="20"/>
      <c r="Z721" s="14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</row>
    <row r="722" spans="1:37" ht="12.75" customHeight="1" x14ac:dyDescent="0.2">
      <c r="A722" s="14"/>
      <c r="B722" s="20"/>
      <c r="C722" s="15"/>
      <c r="D722" s="15"/>
      <c r="E722" s="15"/>
      <c r="F722" s="14"/>
      <c r="G722" s="14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4"/>
      <c r="X722" s="20"/>
      <c r="Y722" s="20"/>
      <c r="Z722" s="14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</row>
    <row r="723" spans="1:37" ht="12.75" customHeight="1" x14ac:dyDescent="0.2">
      <c r="A723" s="14"/>
      <c r="B723" s="20"/>
      <c r="C723" s="15"/>
      <c r="D723" s="15"/>
      <c r="E723" s="15"/>
      <c r="F723" s="14"/>
      <c r="G723" s="14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4"/>
      <c r="X723" s="20"/>
      <c r="Y723" s="20"/>
      <c r="Z723" s="14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</row>
    <row r="724" spans="1:37" ht="12.75" customHeight="1" x14ac:dyDescent="0.2">
      <c r="A724" s="14"/>
      <c r="B724" s="20"/>
      <c r="C724" s="15"/>
      <c r="D724" s="15"/>
      <c r="E724" s="15"/>
      <c r="F724" s="14"/>
      <c r="G724" s="14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4"/>
      <c r="X724" s="20"/>
      <c r="Y724" s="20"/>
      <c r="Z724" s="14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</row>
    <row r="725" spans="1:37" ht="12.75" customHeight="1" x14ac:dyDescent="0.2">
      <c r="A725" s="14"/>
      <c r="B725" s="20"/>
      <c r="C725" s="15"/>
      <c r="D725" s="15"/>
      <c r="E725" s="15"/>
      <c r="F725" s="14"/>
      <c r="G725" s="14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4"/>
      <c r="X725" s="20"/>
      <c r="Y725" s="20"/>
      <c r="Z725" s="14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</row>
    <row r="726" spans="1:37" ht="12.75" customHeight="1" x14ac:dyDescent="0.2">
      <c r="A726" s="14"/>
      <c r="B726" s="20"/>
      <c r="C726" s="15"/>
      <c r="D726" s="15"/>
      <c r="E726" s="15"/>
      <c r="F726" s="14"/>
      <c r="G726" s="14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4"/>
      <c r="X726" s="20"/>
      <c r="Y726" s="20"/>
      <c r="Z726" s="14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</row>
    <row r="727" spans="1:37" ht="12.75" customHeight="1" x14ac:dyDescent="0.2">
      <c r="A727" s="14"/>
      <c r="B727" s="20"/>
      <c r="C727" s="15"/>
      <c r="D727" s="15"/>
      <c r="E727" s="15"/>
      <c r="F727" s="14"/>
      <c r="G727" s="14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4"/>
      <c r="X727" s="20"/>
      <c r="Y727" s="20"/>
      <c r="Z727" s="14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</row>
    <row r="728" spans="1:37" ht="12.75" customHeight="1" x14ac:dyDescent="0.2">
      <c r="A728" s="14"/>
      <c r="B728" s="20"/>
      <c r="C728" s="15"/>
      <c r="D728" s="15"/>
      <c r="E728" s="15"/>
      <c r="F728" s="14"/>
      <c r="G728" s="14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4"/>
      <c r="X728" s="20"/>
      <c r="Y728" s="20"/>
      <c r="Z728" s="14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</row>
    <row r="729" spans="1:37" ht="12.75" customHeight="1" x14ac:dyDescent="0.2">
      <c r="A729" s="14"/>
      <c r="B729" s="20"/>
      <c r="C729" s="15"/>
      <c r="D729" s="15"/>
      <c r="E729" s="15"/>
      <c r="F729" s="14"/>
      <c r="G729" s="14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4"/>
      <c r="X729" s="20"/>
      <c r="Y729" s="20"/>
      <c r="Z729" s="14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</row>
    <row r="730" spans="1:37" ht="12.75" customHeight="1" x14ac:dyDescent="0.2">
      <c r="A730" s="14"/>
      <c r="B730" s="20"/>
      <c r="C730" s="15"/>
      <c r="D730" s="15"/>
      <c r="E730" s="15"/>
      <c r="F730" s="14"/>
      <c r="G730" s="14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4"/>
      <c r="X730" s="20"/>
      <c r="Y730" s="20"/>
      <c r="Z730" s="14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</row>
    <row r="731" spans="1:37" ht="12.75" customHeight="1" x14ac:dyDescent="0.2">
      <c r="A731" s="14"/>
      <c r="B731" s="20"/>
      <c r="C731" s="15"/>
      <c r="D731" s="15"/>
      <c r="E731" s="15"/>
      <c r="F731" s="14"/>
      <c r="G731" s="14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4"/>
      <c r="X731" s="20"/>
      <c r="Y731" s="20"/>
      <c r="Z731" s="14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</row>
    <row r="732" spans="1:37" ht="12.75" customHeight="1" x14ac:dyDescent="0.2">
      <c r="A732" s="14"/>
      <c r="B732" s="20"/>
      <c r="C732" s="15"/>
      <c r="D732" s="15"/>
      <c r="E732" s="15"/>
      <c r="F732" s="14"/>
      <c r="G732" s="14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4"/>
      <c r="X732" s="20"/>
      <c r="Y732" s="20"/>
      <c r="Z732" s="14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</row>
    <row r="733" spans="1:37" ht="12.75" customHeight="1" x14ac:dyDescent="0.2">
      <c r="A733" s="14"/>
      <c r="B733" s="20"/>
      <c r="C733" s="15"/>
      <c r="D733" s="15"/>
      <c r="E733" s="15"/>
      <c r="F733" s="14"/>
      <c r="G733" s="14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4"/>
      <c r="X733" s="20"/>
      <c r="Y733" s="20"/>
      <c r="Z733" s="14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</row>
    <row r="734" spans="1:37" ht="12.75" customHeight="1" x14ac:dyDescent="0.2">
      <c r="A734" s="14"/>
      <c r="B734" s="20"/>
      <c r="C734" s="15"/>
      <c r="D734" s="15"/>
      <c r="E734" s="15"/>
      <c r="F734" s="14"/>
      <c r="G734" s="14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4"/>
      <c r="X734" s="20"/>
      <c r="Y734" s="20"/>
      <c r="Z734" s="14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</row>
    <row r="735" spans="1:37" ht="12.75" customHeight="1" x14ac:dyDescent="0.2">
      <c r="A735" s="14"/>
      <c r="B735" s="20"/>
      <c r="C735" s="15"/>
      <c r="D735" s="15"/>
      <c r="E735" s="15"/>
      <c r="F735" s="14"/>
      <c r="G735" s="14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4"/>
      <c r="X735" s="20"/>
      <c r="Y735" s="20"/>
      <c r="Z735" s="14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</row>
    <row r="736" spans="1:37" ht="12.75" customHeight="1" x14ac:dyDescent="0.2">
      <c r="A736" s="14"/>
      <c r="B736" s="20"/>
      <c r="C736" s="15"/>
      <c r="D736" s="15"/>
      <c r="E736" s="15"/>
      <c r="F736" s="14"/>
      <c r="G736" s="14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4"/>
      <c r="X736" s="20"/>
      <c r="Y736" s="20"/>
      <c r="Z736" s="14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</row>
    <row r="737" spans="1:37" ht="12.75" customHeight="1" x14ac:dyDescent="0.2">
      <c r="A737" s="14"/>
      <c r="B737" s="20"/>
      <c r="C737" s="15"/>
      <c r="D737" s="15"/>
      <c r="E737" s="15"/>
      <c r="F737" s="14"/>
      <c r="G737" s="14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4"/>
      <c r="X737" s="20"/>
      <c r="Y737" s="20"/>
      <c r="Z737" s="14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</row>
    <row r="738" spans="1:37" ht="12.75" customHeight="1" x14ac:dyDescent="0.2">
      <c r="A738" s="14"/>
      <c r="B738" s="20"/>
      <c r="C738" s="15"/>
      <c r="D738" s="15"/>
      <c r="E738" s="15"/>
      <c r="F738" s="14"/>
      <c r="G738" s="14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4"/>
      <c r="X738" s="20"/>
      <c r="Y738" s="20"/>
      <c r="Z738" s="14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</row>
    <row r="739" spans="1:37" ht="12.75" customHeight="1" x14ac:dyDescent="0.2">
      <c r="A739" s="14"/>
      <c r="B739" s="20"/>
      <c r="C739" s="15"/>
      <c r="D739" s="15"/>
      <c r="E739" s="15"/>
      <c r="F739" s="14"/>
      <c r="G739" s="14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4"/>
      <c r="X739" s="20"/>
      <c r="Y739" s="20"/>
      <c r="Z739" s="14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</row>
    <row r="740" spans="1:37" ht="12.75" customHeight="1" x14ac:dyDescent="0.2">
      <c r="A740" s="14"/>
      <c r="B740" s="20"/>
      <c r="C740" s="15"/>
      <c r="D740" s="15"/>
      <c r="E740" s="15"/>
      <c r="F740" s="14"/>
      <c r="G740" s="14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4"/>
      <c r="X740" s="20"/>
      <c r="Y740" s="20"/>
      <c r="Z740" s="14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</row>
    <row r="741" spans="1:37" ht="12.75" customHeight="1" x14ac:dyDescent="0.2">
      <c r="A741" s="14"/>
      <c r="B741" s="20"/>
      <c r="C741" s="15"/>
      <c r="D741" s="15"/>
      <c r="E741" s="15"/>
      <c r="F741" s="14"/>
      <c r="G741" s="14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4"/>
      <c r="X741" s="20"/>
      <c r="Y741" s="20"/>
      <c r="Z741" s="14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</row>
    <row r="742" spans="1:37" ht="12.75" customHeight="1" x14ac:dyDescent="0.2">
      <c r="A742" s="14"/>
      <c r="B742" s="20"/>
      <c r="C742" s="15"/>
      <c r="D742" s="15"/>
      <c r="E742" s="15"/>
      <c r="F742" s="14"/>
      <c r="G742" s="14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4"/>
      <c r="X742" s="20"/>
      <c r="Y742" s="20"/>
      <c r="Z742" s="14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</row>
    <row r="743" spans="1:37" ht="12.75" customHeight="1" x14ac:dyDescent="0.2">
      <c r="A743" s="14"/>
      <c r="B743" s="20"/>
      <c r="C743" s="15"/>
      <c r="D743" s="15"/>
      <c r="E743" s="15"/>
      <c r="F743" s="14"/>
      <c r="G743" s="14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4"/>
      <c r="X743" s="20"/>
      <c r="Y743" s="20"/>
      <c r="Z743" s="14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</row>
    <row r="744" spans="1:37" ht="12.75" customHeight="1" x14ac:dyDescent="0.2">
      <c r="A744" s="14"/>
      <c r="B744" s="20"/>
      <c r="C744" s="15"/>
      <c r="D744" s="15"/>
      <c r="E744" s="15"/>
      <c r="F744" s="14"/>
      <c r="G744" s="14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4"/>
      <c r="X744" s="20"/>
      <c r="Y744" s="20"/>
      <c r="Z744" s="14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</row>
    <row r="745" spans="1:37" ht="12.75" customHeight="1" x14ac:dyDescent="0.2">
      <c r="A745" s="14"/>
      <c r="B745" s="20"/>
      <c r="C745" s="15"/>
      <c r="D745" s="15"/>
      <c r="E745" s="15"/>
      <c r="F745" s="14"/>
      <c r="G745" s="14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4"/>
      <c r="X745" s="20"/>
      <c r="Y745" s="20"/>
      <c r="Z745" s="14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</row>
    <row r="746" spans="1:37" ht="12.75" customHeight="1" x14ac:dyDescent="0.2">
      <c r="A746" s="14"/>
      <c r="B746" s="20"/>
      <c r="C746" s="15"/>
      <c r="D746" s="15"/>
      <c r="E746" s="15"/>
      <c r="F746" s="14"/>
      <c r="G746" s="14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4"/>
      <c r="X746" s="20"/>
      <c r="Y746" s="20"/>
      <c r="Z746" s="14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</row>
    <row r="747" spans="1:37" ht="12.75" customHeight="1" x14ac:dyDescent="0.2">
      <c r="A747" s="14"/>
      <c r="B747" s="20"/>
      <c r="C747" s="15"/>
      <c r="D747" s="15"/>
      <c r="E747" s="15"/>
      <c r="F747" s="14"/>
      <c r="G747" s="14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4"/>
      <c r="X747" s="20"/>
      <c r="Y747" s="20"/>
      <c r="Z747" s="14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</row>
    <row r="748" spans="1:37" ht="12.75" customHeight="1" x14ac:dyDescent="0.2">
      <c r="A748" s="14"/>
      <c r="B748" s="20"/>
      <c r="C748" s="15"/>
      <c r="D748" s="15"/>
      <c r="E748" s="15"/>
      <c r="F748" s="14"/>
      <c r="G748" s="14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4"/>
      <c r="X748" s="20"/>
      <c r="Y748" s="20"/>
      <c r="Z748" s="14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</row>
    <row r="749" spans="1:37" ht="12.75" customHeight="1" x14ac:dyDescent="0.2">
      <c r="A749" s="14"/>
      <c r="B749" s="20"/>
      <c r="C749" s="15"/>
      <c r="D749" s="15"/>
      <c r="E749" s="15"/>
      <c r="F749" s="14"/>
      <c r="G749" s="14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4"/>
      <c r="X749" s="20"/>
      <c r="Y749" s="20"/>
      <c r="Z749" s="14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</row>
    <row r="750" spans="1:37" ht="12.75" customHeight="1" x14ac:dyDescent="0.2">
      <c r="A750" s="14"/>
      <c r="B750" s="20"/>
      <c r="C750" s="15"/>
      <c r="D750" s="15"/>
      <c r="E750" s="15"/>
      <c r="F750" s="14"/>
      <c r="G750" s="14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4"/>
      <c r="X750" s="20"/>
      <c r="Y750" s="20"/>
      <c r="Z750" s="14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</row>
    <row r="751" spans="1:37" ht="12.75" customHeight="1" x14ac:dyDescent="0.2">
      <c r="A751" s="14"/>
      <c r="B751" s="20"/>
      <c r="C751" s="15"/>
      <c r="D751" s="15"/>
      <c r="E751" s="15"/>
      <c r="F751" s="14"/>
      <c r="G751" s="14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4"/>
      <c r="X751" s="20"/>
      <c r="Y751" s="20"/>
      <c r="Z751" s="14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</row>
    <row r="752" spans="1:37" ht="12.75" customHeight="1" x14ac:dyDescent="0.2">
      <c r="A752" s="14"/>
      <c r="B752" s="20"/>
      <c r="C752" s="15"/>
      <c r="D752" s="15"/>
      <c r="E752" s="15"/>
      <c r="F752" s="14"/>
      <c r="G752" s="14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4"/>
      <c r="X752" s="20"/>
      <c r="Y752" s="20"/>
      <c r="Z752" s="14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</row>
    <row r="753" spans="1:37" ht="12.75" customHeight="1" x14ac:dyDescent="0.2">
      <c r="A753" s="14"/>
      <c r="B753" s="20"/>
      <c r="C753" s="15"/>
      <c r="D753" s="15"/>
      <c r="E753" s="15"/>
      <c r="F753" s="14"/>
      <c r="G753" s="14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4"/>
      <c r="X753" s="20"/>
      <c r="Y753" s="20"/>
      <c r="Z753" s="14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</row>
    <row r="754" spans="1:37" ht="12.75" customHeight="1" x14ac:dyDescent="0.2">
      <c r="A754" s="14"/>
      <c r="B754" s="20"/>
      <c r="C754" s="15"/>
      <c r="D754" s="15"/>
      <c r="E754" s="15"/>
      <c r="F754" s="14"/>
      <c r="G754" s="14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4"/>
      <c r="X754" s="20"/>
      <c r="Y754" s="20"/>
      <c r="Z754" s="14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</row>
    <row r="755" spans="1:37" ht="12.75" customHeight="1" x14ac:dyDescent="0.2">
      <c r="A755" s="14"/>
      <c r="B755" s="20"/>
      <c r="C755" s="15"/>
      <c r="D755" s="15"/>
      <c r="E755" s="15"/>
      <c r="F755" s="14"/>
      <c r="G755" s="14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4"/>
      <c r="X755" s="20"/>
      <c r="Y755" s="20"/>
      <c r="Z755" s="14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</row>
    <row r="756" spans="1:37" ht="12.75" customHeight="1" x14ac:dyDescent="0.2">
      <c r="A756" s="14"/>
      <c r="B756" s="20"/>
      <c r="C756" s="15"/>
      <c r="D756" s="15"/>
      <c r="E756" s="15"/>
      <c r="F756" s="14"/>
      <c r="G756" s="14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4"/>
      <c r="X756" s="20"/>
      <c r="Y756" s="20"/>
      <c r="Z756" s="14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</row>
    <row r="757" spans="1:37" ht="12.75" customHeight="1" x14ac:dyDescent="0.2">
      <c r="A757" s="14"/>
      <c r="B757" s="20"/>
      <c r="C757" s="15"/>
      <c r="D757" s="15"/>
      <c r="E757" s="15"/>
      <c r="F757" s="14"/>
      <c r="G757" s="14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4"/>
      <c r="X757" s="20"/>
      <c r="Y757" s="20"/>
      <c r="Z757" s="14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</row>
    <row r="758" spans="1:37" ht="12.75" customHeight="1" x14ac:dyDescent="0.2">
      <c r="A758" s="14"/>
      <c r="B758" s="20"/>
      <c r="C758" s="15"/>
      <c r="D758" s="15"/>
      <c r="E758" s="15"/>
      <c r="F758" s="14"/>
      <c r="G758" s="14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4"/>
      <c r="X758" s="20"/>
      <c r="Y758" s="20"/>
      <c r="Z758" s="14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</row>
    <row r="759" spans="1:37" ht="12.75" customHeight="1" x14ac:dyDescent="0.2">
      <c r="A759" s="14"/>
      <c r="B759" s="20"/>
      <c r="C759" s="15"/>
      <c r="D759" s="15"/>
      <c r="E759" s="15"/>
      <c r="F759" s="14"/>
      <c r="G759" s="14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4"/>
      <c r="X759" s="20"/>
      <c r="Y759" s="20"/>
      <c r="Z759" s="14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</row>
    <row r="760" spans="1:37" ht="12.75" customHeight="1" x14ac:dyDescent="0.2">
      <c r="A760" s="14"/>
      <c r="B760" s="20"/>
      <c r="C760" s="15"/>
      <c r="D760" s="15"/>
      <c r="E760" s="15"/>
      <c r="F760" s="14"/>
      <c r="G760" s="14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4"/>
      <c r="X760" s="20"/>
      <c r="Y760" s="20"/>
      <c r="Z760" s="14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</row>
    <row r="761" spans="1:37" ht="12.75" customHeight="1" x14ac:dyDescent="0.2">
      <c r="A761" s="14"/>
      <c r="B761" s="20"/>
      <c r="C761" s="15"/>
      <c r="D761" s="15"/>
      <c r="E761" s="15"/>
      <c r="F761" s="14"/>
      <c r="G761" s="14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4"/>
      <c r="X761" s="20"/>
      <c r="Y761" s="20"/>
      <c r="Z761" s="14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</row>
    <row r="762" spans="1:37" ht="12.75" customHeight="1" x14ac:dyDescent="0.2">
      <c r="A762" s="14"/>
      <c r="B762" s="20"/>
      <c r="C762" s="15"/>
      <c r="D762" s="15"/>
      <c r="E762" s="15"/>
      <c r="F762" s="14"/>
      <c r="G762" s="14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4"/>
      <c r="X762" s="20"/>
      <c r="Y762" s="20"/>
      <c r="Z762" s="14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</row>
    <row r="763" spans="1:37" ht="12.75" customHeight="1" x14ac:dyDescent="0.2">
      <c r="A763" s="14"/>
      <c r="B763" s="20"/>
      <c r="C763" s="15"/>
      <c r="D763" s="15"/>
      <c r="E763" s="15"/>
      <c r="F763" s="14"/>
      <c r="G763" s="14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4"/>
      <c r="X763" s="20"/>
      <c r="Y763" s="20"/>
      <c r="Z763" s="14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</row>
    <row r="764" spans="1:37" ht="12.75" customHeight="1" x14ac:dyDescent="0.2">
      <c r="A764" s="14"/>
      <c r="B764" s="20"/>
      <c r="C764" s="15"/>
      <c r="D764" s="15"/>
      <c r="E764" s="15"/>
      <c r="F764" s="14"/>
      <c r="G764" s="14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4"/>
      <c r="X764" s="20"/>
      <c r="Y764" s="20"/>
      <c r="Z764" s="14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</row>
    <row r="765" spans="1:37" ht="12.75" customHeight="1" x14ac:dyDescent="0.2">
      <c r="A765" s="14"/>
      <c r="B765" s="20"/>
      <c r="C765" s="15"/>
      <c r="D765" s="15"/>
      <c r="E765" s="15"/>
      <c r="F765" s="14"/>
      <c r="G765" s="14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4"/>
      <c r="X765" s="20"/>
      <c r="Y765" s="20"/>
      <c r="Z765" s="14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</row>
    <row r="766" spans="1:37" ht="12.75" customHeight="1" x14ac:dyDescent="0.2">
      <c r="A766" s="14"/>
      <c r="B766" s="20"/>
      <c r="C766" s="15"/>
      <c r="D766" s="15"/>
      <c r="E766" s="15"/>
      <c r="F766" s="14"/>
      <c r="G766" s="14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4"/>
      <c r="X766" s="20"/>
      <c r="Y766" s="20"/>
      <c r="Z766" s="14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</row>
    <row r="767" spans="1:37" ht="12.75" customHeight="1" x14ac:dyDescent="0.2">
      <c r="A767" s="14"/>
      <c r="B767" s="20"/>
      <c r="C767" s="15"/>
      <c r="D767" s="15"/>
      <c r="E767" s="15"/>
      <c r="F767" s="14"/>
      <c r="G767" s="14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4"/>
      <c r="X767" s="20"/>
      <c r="Y767" s="20"/>
      <c r="Z767" s="14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</row>
    <row r="768" spans="1:37" ht="12.75" customHeight="1" x14ac:dyDescent="0.2">
      <c r="A768" s="14"/>
      <c r="B768" s="20"/>
      <c r="C768" s="15"/>
      <c r="D768" s="15"/>
      <c r="E768" s="15"/>
      <c r="F768" s="14"/>
      <c r="G768" s="14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4"/>
      <c r="X768" s="20"/>
      <c r="Y768" s="20"/>
      <c r="Z768" s="14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</row>
    <row r="769" spans="1:37" ht="12.75" customHeight="1" x14ac:dyDescent="0.2">
      <c r="A769" s="14"/>
      <c r="B769" s="20"/>
      <c r="C769" s="15"/>
      <c r="D769" s="15"/>
      <c r="E769" s="15"/>
      <c r="F769" s="14"/>
      <c r="G769" s="14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4"/>
      <c r="X769" s="20"/>
      <c r="Y769" s="20"/>
      <c r="Z769" s="14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</row>
    <row r="770" spans="1:37" ht="12.75" customHeight="1" x14ac:dyDescent="0.2">
      <c r="A770" s="14"/>
      <c r="B770" s="20"/>
      <c r="C770" s="15"/>
      <c r="D770" s="15"/>
      <c r="E770" s="15"/>
      <c r="F770" s="14"/>
      <c r="G770" s="14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4"/>
      <c r="X770" s="20"/>
      <c r="Y770" s="20"/>
      <c r="Z770" s="14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</row>
    <row r="771" spans="1:37" ht="12.75" customHeight="1" x14ac:dyDescent="0.2">
      <c r="A771" s="14"/>
      <c r="B771" s="20"/>
      <c r="C771" s="15"/>
      <c r="D771" s="15"/>
      <c r="E771" s="15"/>
      <c r="F771" s="14"/>
      <c r="G771" s="14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4"/>
      <c r="X771" s="20"/>
      <c r="Y771" s="20"/>
      <c r="Z771" s="14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</row>
    <row r="772" spans="1:37" ht="12.75" customHeight="1" x14ac:dyDescent="0.2">
      <c r="A772" s="14"/>
      <c r="B772" s="20"/>
      <c r="C772" s="15"/>
      <c r="D772" s="15"/>
      <c r="E772" s="15"/>
      <c r="F772" s="14"/>
      <c r="G772" s="14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4"/>
      <c r="X772" s="20"/>
      <c r="Y772" s="20"/>
      <c r="Z772" s="14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</row>
    <row r="773" spans="1:37" ht="12.75" customHeight="1" x14ac:dyDescent="0.2">
      <c r="A773" s="14"/>
      <c r="B773" s="20"/>
      <c r="C773" s="15"/>
      <c r="D773" s="15"/>
      <c r="E773" s="15"/>
      <c r="F773" s="14"/>
      <c r="G773" s="14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4"/>
      <c r="X773" s="20"/>
      <c r="Y773" s="20"/>
      <c r="Z773" s="14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</row>
    <row r="774" spans="1:37" ht="12.75" customHeight="1" x14ac:dyDescent="0.2">
      <c r="A774" s="14"/>
      <c r="B774" s="20"/>
      <c r="C774" s="15"/>
      <c r="D774" s="15"/>
      <c r="E774" s="15"/>
      <c r="F774" s="14"/>
      <c r="G774" s="14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4"/>
      <c r="X774" s="20"/>
      <c r="Y774" s="20"/>
      <c r="Z774" s="14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</row>
    <row r="775" spans="1:37" ht="12.75" customHeight="1" x14ac:dyDescent="0.2">
      <c r="A775" s="14"/>
      <c r="B775" s="20"/>
      <c r="C775" s="15"/>
      <c r="D775" s="15"/>
      <c r="E775" s="15"/>
      <c r="F775" s="14"/>
      <c r="G775" s="14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4"/>
      <c r="X775" s="20"/>
      <c r="Y775" s="20"/>
      <c r="Z775" s="14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</row>
    <row r="776" spans="1:37" ht="12.75" customHeight="1" x14ac:dyDescent="0.2">
      <c r="A776" s="14"/>
      <c r="B776" s="20"/>
      <c r="C776" s="15"/>
      <c r="D776" s="15"/>
      <c r="E776" s="15"/>
      <c r="F776" s="14"/>
      <c r="G776" s="14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4"/>
      <c r="X776" s="20"/>
      <c r="Y776" s="20"/>
      <c r="Z776" s="14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</row>
    <row r="777" spans="1:37" ht="12.75" customHeight="1" x14ac:dyDescent="0.2">
      <c r="A777" s="14"/>
      <c r="B777" s="20"/>
      <c r="C777" s="15"/>
      <c r="D777" s="15"/>
      <c r="E777" s="15"/>
      <c r="F777" s="14"/>
      <c r="G777" s="14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4"/>
      <c r="X777" s="20"/>
      <c r="Y777" s="20"/>
      <c r="Z777" s="14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</row>
    <row r="778" spans="1:37" ht="12.75" customHeight="1" x14ac:dyDescent="0.2">
      <c r="A778" s="14"/>
      <c r="B778" s="20"/>
      <c r="C778" s="15"/>
      <c r="D778" s="15"/>
      <c r="E778" s="15"/>
      <c r="F778" s="14"/>
      <c r="G778" s="14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4"/>
      <c r="X778" s="20"/>
      <c r="Y778" s="20"/>
      <c r="Z778" s="14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</row>
    <row r="779" spans="1:37" ht="12.75" customHeight="1" x14ac:dyDescent="0.2">
      <c r="A779" s="14"/>
      <c r="B779" s="20"/>
      <c r="C779" s="15"/>
      <c r="D779" s="15"/>
      <c r="E779" s="15"/>
      <c r="F779" s="14"/>
      <c r="G779" s="14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4"/>
      <c r="X779" s="20"/>
      <c r="Y779" s="20"/>
      <c r="Z779" s="14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</row>
    <row r="780" spans="1:37" ht="12.75" customHeight="1" x14ac:dyDescent="0.2">
      <c r="A780" s="14"/>
      <c r="B780" s="20"/>
      <c r="C780" s="15"/>
      <c r="D780" s="15"/>
      <c r="E780" s="15"/>
      <c r="F780" s="14"/>
      <c r="G780" s="14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4"/>
      <c r="X780" s="20"/>
      <c r="Y780" s="20"/>
      <c r="Z780" s="14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</row>
    <row r="781" spans="1:37" ht="12.75" customHeight="1" x14ac:dyDescent="0.2">
      <c r="A781" s="14"/>
      <c r="B781" s="20"/>
      <c r="C781" s="15"/>
      <c r="D781" s="15"/>
      <c r="E781" s="15"/>
      <c r="F781" s="14"/>
      <c r="G781" s="14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4"/>
      <c r="X781" s="20"/>
      <c r="Y781" s="20"/>
      <c r="Z781" s="14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</row>
    <row r="782" spans="1:37" ht="12.75" customHeight="1" x14ac:dyDescent="0.2">
      <c r="A782" s="14"/>
      <c r="B782" s="20"/>
      <c r="C782" s="15"/>
      <c r="D782" s="15"/>
      <c r="E782" s="15"/>
      <c r="F782" s="14"/>
      <c r="G782" s="14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4"/>
      <c r="X782" s="20"/>
      <c r="Y782" s="20"/>
      <c r="Z782" s="14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</row>
    <row r="783" spans="1:37" ht="12.75" customHeight="1" x14ac:dyDescent="0.2">
      <c r="A783" s="14"/>
      <c r="B783" s="20"/>
      <c r="C783" s="15"/>
      <c r="D783" s="15"/>
      <c r="E783" s="15"/>
      <c r="F783" s="14"/>
      <c r="G783" s="14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4"/>
      <c r="X783" s="20"/>
      <c r="Y783" s="20"/>
      <c r="Z783" s="14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</row>
    <row r="784" spans="1:37" ht="12.75" customHeight="1" x14ac:dyDescent="0.2">
      <c r="A784" s="14"/>
      <c r="B784" s="20"/>
      <c r="C784" s="15"/>
      <c r="D784" s="15"/>
      <c r="E784" s="15"/>
      <c r="F784" s="14"/>
      <c r="G784" s="14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4"/>
      <c r="X784" s="20"/>
      <c r="Y784" s="20"/>
      <c r="Z784" s="14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</row>
    <row r="785" spans="1:37" ht="12.75" customHeight="1" x14ac:dyDescent="0.2">
      <c r="A785" s="14"/>
      <c r="B785" s="20"/>
      <c r="C785" s="15"/>
      <c r="D785" s="15"/>
      <c r="E785" s="15"/>
      <c r="F785" s="14"/>
      <c r="G785" s="14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4"/>
      <c r="X785" s="20"/>
      <c r="Y785" s="20"/>
      <c r="Z785" s="14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</row>
    <row r="786" spans="1:37" ht="12.75" customHeight="1" x14ac:dyDescent="0.2">
      <c r="A786" s="14"/>
      <c r="B786" s="20"/>
      <c r="C786" s="15"/>
      <c r="D786" s="15"/>
      <c r="E786" s="15"/>
      <c r="F786" s="14"/>
      <c r="G786" s="14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4"/>
      <c r="X786" s="20"/>
      <c r="Y786" s="20"/>
      <c r="Z786" s="14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</row>
    <row r="787" spans="1:37" ht="12.75" customHeight="1" x14ac:dyDescent="0.2">
      <c r="A787" s="14"/>
      <c r="B787" s="20"/>
      <c r="C787" s="15"/>
      <c r="D787" s="15"/>
      <c r="E787" s="15"/>
      <c r="F787" s="14"/>
      <c r="G787" s="14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4"/>
      <c r="X787" s="20"/>
      <c r="Y787" s="20"/>
      <c r="Z787" s="14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</row>
    <row r="788" spans="1:37" ht="12.75" customHeight="1" x14ac:dyDescent="0.2">
      <c r="A788" s="14"/>
      <c r="B788" s="20"/>
      <c r="C788" s="15"/>
      <c r="D788" s="15"/>
      <c r="E788" s="15"/>
      <c r="F788" s="14"/>
      <c r="G788" s="14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4"/>
      <c r="X788" s="20"/>
      <c r="Y788" s="20"/>
      <c r="Z788" s="14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</row>
    <row r="789" spans="1:37" ht="12.75" customHeight="1" x14ac:dyDescent="0.2">
      <c r="A789" s="14"/>
      <c r="B789" s="20"/>
      <c r="C789" s="15"/>
      <c r="D789" s="15"/>
      <c r="E789" s="15"/>
      <c r="F789" s="14"/>
      <c r="G789" s="14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4"/>
      <c r="X789" s="20"/>
      <c r="Y789" s="20"/>
      <c r="Z789" s="14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</row>
    <row r="790" spans="1:37" ht="12.75" customHeight="1" x14ac:dyDescent="0.2">
      <c r="A790" s="14"/>
      <c r="B790" s="20"/>
      <c r="C790" s="15"/>
      <c r="D790" s="15"/>
      <c r="E790" s="15"/>
      <c r="F790" s="14"/>
      <c r="G790" s="14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4"/>
      <c r="X790" s="20"/>
      <c r="Y790" s="20"/>
      <c r="Z790" s="14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</row>
    <row r="791" spans="1:37" ht="12.75" customHeight="1" x14ac:dyDescent="0.2">
      <c r="A791" s="14"/>
      <c r="B791" s="20"/>
      <c r="C791" s="15"/>
      <c r="D791" s="15"/>
      <c r="E791" s="15"/>
      <c r="F791" s="14"/>
      <c r="G791" s="14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4"/>
      <c r="X791" s="20"/>
      <c r="Y791" s="20"/>
      <c r="Z791" s="14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</row>
    <row r="792" spans="1:37" ht="12.75" customHeight="1" x14ac:dyDescent="0.2">
      <c r="A792" s="14"/>
      <c r="B792" s="20"/>
      <c r="C792" s="15"/>
      <c r="D792" s="15"/>
      <c r="E792" s="15"/>
      <c r="F792" s="14"/>
      <c r="G792" s="14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4"/>
      <c r="X792" s="20"/>
      <c r="Y792" s="20"/>
      <c r="Z792" s="14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</row>
    <row r="793" spans="1:37" ht="12.75" customHeight="1" x14ac:dyDescent="0.2">
      <c r="A793" s="14"/>
      <c r="B793" s="20"/>
      <c r="C793" s="15"/>
      <c r="D793" s="15"/>
      <c r="E793" s="15"/>
      <c r="F793" s="14"/>
      <c r="G793" s="14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4"/>
      <c r="X793" s="20"/>
      <c r="Y793" s="20"/>
      <c r="Z793" s="14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</row>
    <row r="794" spans="1:37" ht="12.75" customHeight="1" x14ac:dyDescent="0.2">
      <c r="A794" s="14"/>
      <c r="B794" s="20"/>
      <c r="C794" s="15"/>
      <c r="D794" s="15"/>
      <c r="E794" s="15"/>
      <c r="F794" s="14"/>
      <c r="G794" s="14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4"/>
      <c r="X794" s="20"/>
      <c r="Y794" s="20"/>
      <c r="Z794" s="14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</row>
    <row r="795" spans="1:37" ht="12.75" customHeight="1" x14ac:dyDescent="0.2">
      <c r="A795" s="14"/>
      <c r="B795" s="20"/>
      <c r="C795" s="15"/>
      <c r="D795" s="15"/>
      <c r="E795" s="15"/>
      <c r="F795" s="14"/>
      <c r="G795" s="14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4"/>
      <c r="X795" s="20"/>
      <c r="Y795" s="20"/>
      <c r="Z795" s="14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</row>
    <row r="796" spans="1:37" ht="12.75" customHeight="1" x14ac:dyDescent="0.2">
      <c r="A796" s="14"/>
      <c r="B796" s="20"/>
      <c r="C796" s="15"/>
      <c r="D796" s="15"/>
      <c r="E796" s="15"/>
      <c r="F796" s="14"/>
      <c r="G796" s="14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4"/>
      <c r="X796" s="20"/>
      <c r="Y796" s="20"/>
      <c r="Z796" s="14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</row>
    <row r="797" spans="1:37" ht="12.75" customHeight="1" x14ac:dyDescent="0.2">
      <c r="A797" s="14"/>
      <c r="B797" s="20"/>
      <c r="C797" s="15"/>
      <c r="D797" s="15"/>
      <c r="E797" s="15"/>
      <c r="F797" s="14"/>
      <c r="G797" s="14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4"/>
      <c r="X797" s="20"/>
      <c r="Y797" s="20"/>
      <c r="Z797" s="14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</row>
    <row r="798" spans="1:37" ht="12.75" customHeight="1" x14ac:dyDescent="0.2">
      <c r="A798" s="14"/>
      <c r="B798" s="20"/>
      <c r="C798" s="15"/>
      <c r="D798" s="15"/>
      <c r="E798" s="15"/>
      <c r="F798" s="14"/>
      <c r="G798" s="14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4"/>
      <c r="X798" s="20"/>
      <c r="Y798" s="20"/>
      <c r="Z798" s="14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</row>
    <row r="799" spans="1:37" ht="12.75" customHeight="1" x14ac:dyDescent="0.2">
      <c r="A799" s="14"/>
      <c r="B799" s="20"/>
      <c r="C799" s="15"/>
      <c r="D799" s="15"/>
      <c r="E799" s="15"/>
      <c r="F799" s="14"/>
      <c r="G799" s="14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4"/>
      <c r="X799" s="20"/>
      <c r="Y799" s="20"/>
      <c r="Z799" s="14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</row>
    <row r="800" spans="1:37" ht="12.75" customHeight="1" x14ac:dyDescent="0.2">
      <c r="A800" s="14"/>
      <c r="B800" s="20"/>
      <c r="C800" s="15"/>
      <c r="D800" s="15"/>
      <c r="E800" s="15"/>
      <c r="F800" s="14"/>
      <c r="G800" s="14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4"/>
      <c r="X800" s="20"/>
      <c r="Y800" s="20"/>
      <c r="Z800" s="14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</row>
    <row r="801" spans="1:37" ht="12.75" customHeight="1" x14ac:dyDescent="0.2">
      <c r="A801" s="14"/>
      <c r="B801" s="20"/>
      <c r="C801" s="15"/>
      <c r="D801" s="15"/>
      <c r="E801" s="15"/>
      <c r="F801" s="14"/>
      <c r="G801" s="14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4"/>
      <c r="X801" s="20"/>
      <c r="Y801" s="20"/>
      <c r="Z801" s="14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</row>
    <row r="802" spans="1:37" ht="12.75" customHeight="1" x14ac:dyDescent="0.2">
      <c r="A802" s="14"/>
      <c r="B802" s="20"/>
      <c r="C802" s="15"/>
      <c r="D802" s="15"/>
      <c r="E802" s="15"/>
      <c r="F802" s="14"/>
      <c r="G802" s="14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4"/>
      <c r="X802" s="20"/>
      <c r="Y802" s="20"/>
      <c r="Z802" s="14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</row>
    <row r="803" spans="1:37" ht="12.75" customHeight="1" x14ac:dyDescent="0.2">
      <c r="A803" s="14"/>
      <c r="B803" s="20"/>
      <c r="C803" s="15"/>
      <c r="D803" s="15"/>
      <c r="E803" s="15"/>
      <c r="F803" s="14"/>
      <c r="G803" s="14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4"/>
      <c r="X803" s="20"/>
      <c r="Y803" s="20"/>
      <c r="Z803" s="14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</row>
    <row r="804" spans="1:37" ht="12.75" customHeight="1" x14ac:dyDescent="0.2">
      <c r="A804" s="14"/>
      <c r="B804" s="20"/>
      <c r="C804" s="15"/>
      <c r="D804" s="15"/>
      <c r="E804" s="15"/>
      <c r="F804" s="14"/>
      <c r="G804" s="14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4"/>
      <c r="X804" s="20"/>
      <c r="Y804" s="20"/>
      <c r="Z804" s="14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</row>
    <row r="805" spans="1:37" ht="12.75" customHeight="1" x14ac:dyDescent="0.2">
      <c r="A805" s="14"/>
      <c r="B805" s="20"/>
      <c r="C805" s="15"/>
      <c r="D805" s="15"/>
      <c r="E805" s="15"/>
      <c r="F805" s="14"/>
      <c r="G805" s="14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4"/>
      <c r="X805" s="20"/>
      <c r="Y805" s="20"/>
      <c r="Z805" s="14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</row>
    <row r="806" spans="1:37" ht="12.75" customHeight="1" x14ac:dyDescent="0.2">
      <c r="A806" s="14"/>
      <c r="B806" s="20"/>
      <c r="C806" s="15"/>
      <c r="D806" s="15"/>
      <c r="E806" s="15"/>
      <c r="F806" s="14"/>
      <c r="G806" s="14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4"/>
      <c r="X806" s="20"/>
      <c r="Y806" s="20"/>
      <c r="Z806" s="14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</row>
    <row r="807" spans="1:37" ht="12.75" customHeight="1" x14ac:dyDescent="0.2">
      <c r="A807" s="14"/>
      <c r="B807" s="20"/>
      <c r="C807" s="15"/>
      <c r="D807" s="15"/>
      <c r="E807" s="15"/>
      <c r="F807" s="14"/>
      <c r="G807" s="14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4"/>
      <c r="X807" s="20"/>
      <c r="Y807" s="20"/>
      <c r="Z807" s="14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</row>
    <row r="808" spans="1:37" ht="12.75" customHeight="1" x14ac:dyDescent="0.2">
      <c r="A808" s="14"/>
      <c r="B808" s="20"/>
      <c r="C808" s="15"/>
      <c r="D808" s="15"/>
      <c r="E808" s="15"/>
      <c r="F808" s="14"/>
      <c r="G808" s="14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4"/>
      <c r="X808" s="20"/>
      <c r="Y808" s="20"/>
      <c r="Z808" s="14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</row>
    <row r="809" spans="1:37" ht="12.75" customHeight="1" x14ac:dyDescent="0.2">
      <c r="A809" s="14"/>
      <c r="B809" s="20"/>
      <c r="C809" s="15"/>
      <c r="D809" s="15"/>
      <c r="E809" s="15"/>
      <c r="F809" s="14"/>
      <c r="G809" s="14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4"/>
      <c r="X809" s="20"/>
      <c r="Y809" s="20"/>
      <c r="Z809" s="14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</row>
    <row r="810" spans="1:37" ht="12.75" customHeight="1" x14ac:dyDescent="0.2">
      <c r="A810" s="14"/>
      <c r="B810" s="20"/>
      <c r="C810" s="15"/>
      <c r="D810" s="15"/>
      <c r="E810" s="15"/>
      <c r="F810" s="14"/>
      <c r="G810" s="14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4"/>
      <c r="X810" s="20"/>
      <c r="Y810" s="20"/>
      <c r="Z810" s="14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</row>
    <row r="811" spans="1:37" ht="12.75" customHeight="1" x14ac:dyDescent="0.2">
      <c r="A811" s="14"/>
      <c r="B811" s="20"/>
      <c r="C811" s="15"/>
      <c r="D811" s="15"/>
      <c r="E811" s="15"/>
      <c r="F811" s="14"/>
      <c r="G811" s="14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4"/>
      <c r="X811" s="20"/>
      <c r="Y811" s="20"/>
      <c r="Z811" s="14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</row>
    <row r="812" spans="1:37" ht="12.75" customHeight="1" x14ac:dyDescent="0.2">
      <c r="A812" s="14"/>
      <c r="B812" s="20"/>
      <c r="C812" s="15"/>
      <c r="D812" s="15"/>
      <c r="E812" s="15"/>
      <c r="F812" s="14"/>
      <c r="G812" s="14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4"/>
      <c r="X812" s="20"/>
      <c r="Y812" s="20"/>
      <c r="Z812" s="14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</row>
    <row r="813" spans="1:37" ht="12.75" customHeight="1" x14ac:dyDescent="0.2">
      <c r="A813" s="14"/>
      <c r="B813" s="20"/>
      <c r="C813" s="15"/>
      <c r="D813" s="15"/>
      <c r="E813" s="15"/>
      <c r="F813" s="14"/>
      <c r="G813" s="14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4"/>
      <c r="X813" s="20"/>
      <c r="Y813" s="20"/>
      <c r="Z813" s="14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</row>
    <row r="814" spans="1:37" ht="12.75" customHeight="1" x14ac:dyDescent="0.2">
      <c r="A814" s="14"/>
      <c r="B814" s="20"/>
      <c r="C814" s="15"/>
      <c r="D814" s="15"/>
      <c r="E814" s="15"/>
      <c r="F814" s="14"/>
      <c r="G814" s="14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4"/>
      <c r="X814" s="20"/>
      <c r="Y814" s="20"/>
      <c r="Z814" s="14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</row>
    <row r="815" spans="1:37" ht="12.75" customHeight="1" x14ac:dyDescent="0.2">
      <c r="A815" s="14"/>
      <c r="B815" s="20"/>
      <c r="C815" s="15"/>
      <c r="D815" s="15"/>
      <c r="E815" s="15"/>
      <c r="F815" s="14"/>
      <c r="G815" s="14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4"/>
      <c r="X815" s="20"/>
      <c r="Y815" s="20"/>
      <c r="Z815" s="14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</row>
    <row r="816" spans="1:37" ht="12.75" customHeight="1" x14ac:dyDescent="0.2">
      <c r="A816" s="14"/>
      <c r="B816" s="20"/>
      <c r="C816" s="15"/>
      <c r="D816" s="15"/>
      <c r="E816" s="15"/>
      <c r="F816" s="14"/>
      <c r="G816" s="14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4"/>
      <c r="X816" s="20"/>
      <c r="Y816" s="20"/>
      <c r="Z816" s="14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</row>
    <row r="817" spans="1:37" ht="12.75" customHeight="1" x14ac:dyDescent="0.2">
      <c r="A817" s="14"/>
      <c r="B817" s="20"/>
      <c r="C817" s="15"/>
      <c r="D817" s="15"/>
      <c r="E817" s="15"/>
      <c r="F817" s="14"/>
      <c r="G817" s="14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4"/>
      <c r="X817" s="20"/>
      <c r="Y817" s="20"/>
      <c r="Z817" s="14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</row>
    <row r="818" spans="1:37" ht="12.75" customHeight="1" x14ac:dyDescent="0.2">
      <c r="A818" s="14"/>
      <c r="B818" s="20"/>
      <c r="C818" s="15"/>
      <c r="D818" s="15"/>
      <c r="E818" s="15"/>
      <c r="F818" s="14"/>
      <c r="G818" s="14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4"/>
      <c r="X818" s="20"/>
      <c r="Y818" s="20"/>
      <c r="Z818" s="14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</row>
    <row r="819" spans="1:37" ht="12.75" customHeight="1" x14ac:dyDescent="0.2">
      <c r="A819" s="14"/>
      <c r="B819" s="20"/>
      <c r="C819" s="15"/>
      <c r="D819" s="15"/>
      <c r="E819" s="15"/>
      <c r="F819" s="14"/>
      <c r="G819" s="14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4"/>
      <c r="X819" s="20"/>
      <c r="Y819" s="20"/>
      <c r="Z819" s="14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</row>
    <row r="820" spans="1:37" ht="12.75" customHeight="1" x14ac:dyDescent="0.2">
      <c r="A820" s="14"/>
      <c r="B820" s="20"/>
      <c r="C820" s="15"/>
      <c r="D820" s="15"/>
      <c r="E820" s="15"/>
      <c r="F820" s="14"/>
      <c r="G820" s="14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4"/>
      <c r="X820" s="20"/>
      <c r="Y820" s="20"/>
      <c r="Z820" s="14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</row>
    <row r="821" spans="1:37" ht="12.75" customHeight="1" x14ac:dyDescent="0.2">
      <c r="A821" s="14"/>
      <c r="B821" s="20"/>
      <c r="C821" s="15"/>
      <c r="D821" s="15"/>
      <c r="E821" s="15"/>
      <c r="F821" s="14"/>
      <c r="G821" s="14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4"/>
      <c r="X821" s="20"/>
      <c r="Y821" s="20"/>
      <c r="Z821" s="14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</row>
    <row r="822" spans="1:37" ht="12.75" customHeight="1" x14ac:dyDescent="0.2">
      <c r="A822" s="14"/>
      <c r="B822" s="20"/>
      <c r="C822" s="15"/>
      <c r="D822" s="15"/>
      <c r="E822" s="15"/>
      <c r="F822" s="14"/>
      <c r="G822" s="14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4"/>
      <c r="X822" s="20"/>
      <c r="Y822" s="20"/>
      <c r="Z822" s="14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</row>
    <row r="823" spans="1:37" ht="12.75" customHeight="1" x14ac:dyDescent="0.2">
      <c r="A823" s="14"/>
      <c r="B823" s="20"/>
      <c r="C823" s="15"/>
      <c r="D823" s="15"/>
      <c r="E823" s="15"/>
      <c r="F823" s="14"/>
      <c r="G823" s="14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4"/>
      <c r="X823" s="20"/>
      <c r="Y823" s="20"/>
      <c r="Z823" s="14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</row>
    <row r="824" spans="1:37" ht="12.75" customHeight="1" x14ac:dyDescent="0.2">
      <c r="A824" s="14"/>
      <c r="B824" s="20"/>
      <c r="C824" s="15"/>
      <c r="D824" s="15"/>
      <c r="E824" s="15"/>
      <c r="F824" s="14"/>
      <c r="G824" s="14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4"/>
      <c r="X824" s="20"/>
      <c r="Y824" s="20"/>
      <c r="Z824" s="14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</row>
    <row r="825" spans="1:37" ht="12.75" customHeight="1" x14ac:dyDescent="0.2">
      <c r="A825" s="14"/>
      <c r="B825" s="20"/>
      <c r="C825" s="15"/>
      <c r="D825" s="15"/>
      <c r="E825" s="15"/>
      <c r="F825" s="14"/>
      <c r="G825" s="14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4"/>
      <c r="X825" s="20"/>
      <c r="Y825" s="20"/>
      <c r="Z825" s="14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</row>
    <row r="826" spans="1:37" ht="12.75" customHeight="1" x14ac:dyDescent="0.2">
      <c r="A826" s="14"/>
      <c r="B826" s="20"/>
      <c r="C826" s="15"/>
      <c r="D826" s="15"/>
      <c r="E826" s="15"/>
      <c r="F826" s="14"/>
      <c r="G826" s="14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4"/>
      <c r="X826" s="20"/>
      <c r="Y826" s="20"/>
      <c r="Z826" s="14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</row>
    <row r="827" spans="1:37" ht="12.75" customHeight="1" x14ac:dyDescent="0.2">
      <c r="A827" s="14"/>
      <c r="B827" s="20"/>
      <c r="C827" s="15"/>
      <c r="D827" s="15"/>
      <c r="E827" s="15"/>
      <c r="F827" s="14"/>
      <c r="G827" s="14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4"/>
      <c r="X827" s="20"/>
      <c r="Y827" s="20"/>
      <c r="Z827" s="14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</row>
    <row r="828" spans="1:37" ht="12.75" customHeight="1" x14ac:dyDescent="0.2">
      <c r="A828" s="14"/>
      <c r="B828" s="20"/>
      <c r="C828" s="15"/>
      <c r="D828" s="15"/>
      <c r="E828" s="15"/>
      <c r="F828" s="14"/>
      <c r="G828" s="14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4"/>
      <c r="X828" s="20"/>
      <c r="Y828" s="20"/>
      <c r="Z828" s="14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</row>
    <row r="829" spans="1:37" ht="12.75" customHeight="1" x14ac:dyDescent="0.2">
      <c r="A829" s="14"/>
      <c r="B829" s="20"/>
      <c r="C829" s="15"/>
      <c r="D829" s="15"/>
      <c r="E829" s="15"/>
      <c r="F829" s="14"/>
      <c r="G829" s="14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4"/>
      <c r="X829" s="20"/>
      <c r="Y829" s="20"/>
      <c r="Z829" s="14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</row>
    <row r="830" spans="1:37" ht="12.75" customHeight="1" x14ac:dyDescent="0.2">
      <c r="A830" s="14"/>
      <c r="B830" s="20"/>
      <c r="C830" s="15"/>
      <c r="D830" s="15"/>
      <c r="E830" s="15"/>
      <c r="F830" s="14"/>
      <c r="G830" s="14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4"/>
      <c r="X830" s="20"/>
      <c r="Y830" s="20"/>
      <c r="Z830" s="14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</row>
    <row r="831" spans="1:37" ht="12.75" customHeight="1" x14ac:dyDescent="0.2">
      <c r="A831" s="14"/>
      <c r="B831" s="20"/>
      <c r="C831" s="15"/>
      <c r="D831" s="15"/>
      <c r="E831" s="15"/>
      <c r="F831" s="14"/>
      <c r="G831" s="14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4"/>
      <c r="X831" s="20"/>
      <c r="Y831" s="20"/>
      <c r="Z831" s="14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</row>
    <row r="832" spans="1:37" ht="12.75" customHeight="1" x14ac:dyDescent="0.2">
      <c r="A832" s="14"/>
      <c r="B832" s="20"/>
      <c r="C832" s="15"/>
      <c r="D832" s="15"/>
      <c r="E832" s="15"/>
      <c r="F832" s="14"/>
      <c r="G832" s="14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4"/>
      <c r="X832" s="20"/>
      <c r="Y832" s="20"/>
      <c r="Z832" s="14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</row>
    <row r="833" spans="1:37" ht="12.75" customHeight="1" x14ac:dyDescent="0.2">
      <c r="A833" s="14"/>
      <c r="B833" s="20"/>
      <c r="C833" s="15"/>
      <c r="D833" s="15"/>
      <c r="E833" s="15"/>
      <c r="F833" s="14"/>
      <c r="G833" s="14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4"/>
      <c r="X833" s="20"/>
      <c r="Y833" s="20"/>
      <c r="Z833" s="14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</row>
    <row r="834" spans="1:37" ht="12.75" customHeight="1" x14ac:dyDescent="0.2">
      <c r="A834" s="14"/>
      <c r="B834" s="20"/>
      <c r="C834" s="15"/>
      <c r="D834" s="15"/>
      <c r="E834" s="15"/>
      <c r="F834" s="14"/>
      <c r="G834" s="14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4"/>
      <c r="X834" s="20"/>
      <c r="Y834" s="20"/>
      <c r="Z834" s="14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</row>
    <row r="835" spans="1:37" ht="12.75" customHeight="1" x14ac:dyDescent="0.2">
      <c r="A835" s="14"/>
      <c r="B835" s="20"/>
      <c r="C835" s="15"/>
      <c r="D835" s="15"/>
      <c r="E835" s="15"/>
      <c r="F835" s="14"/>
      <c r="G835" s="14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4"/>
      <c r="X835" s="20"/>
      <c r="Y835" s="20"/>
      <c r="Z835" s="14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</row>
    <row r="836" spans="1:37" ht="12.75" customHeight="1" x14ac:dyDescent="0.2">
      <c r="A836" s="14"/>
      <c r="B836" s="20"/>
      <c r="C836" s="15"/>
      <c r="D836" s="15"/>
      <c r="E836" s="15"/>
      <c r="F836" s="14"/>
      <c r="G836" s="14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4"/>
      <c r="X836" s="20"/>
      <c r="Y836" s="20"/>
      <c r="Z836" s="14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</row>
    <row r="837" spans="1:37" ht="12.75" customHeight="1" x14ac:dyDescent="0.2">
      <c r="A837" s="14"/>
      <c r="B837" s="20"/>
      <c r="C837" s="15"/>
      <c r="D837" s="15"/>
      <c r="E837" s="15"/>
      <c r="F837" s="14"/>
      <c r="G837" s="14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4"/>
      <c r="X837" s="20"/>
      <c r="Y837" s="20"/>
      <c r="Z837" s="14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</row>
    <row r="838" spans="1:37" ht="12.75" customHeight="1" x14ac:dyDescent="0.2">
      <c r="A838" s="14"/>
      <c r="B838" s="20"/>
      <c r="C838" s="15"/>
      <c r="D838" s="15"/>
      <c r="E838" s="15"/>
      <c r="F838" s="14"/>
      <c r="G838" s="14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4"/>
      <c r="X838" s="20"/>
      <c r="Y838" s="20"/>
      <c r="Z838" s="14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</row>
    <row r="839" spans="1:37" ht="12.75" customHeight="1" x14ac:dyDescent="0.2">
      <c r="A839" s="14"/>
      <c r="B839" s="20"/>
      <c r="C839" s="15"/>
      <c r="D839" s="15"/>
      <c r="E839" s="15"/>
      <c r="F839" s="14"/>
      <c r="G839" s="14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4"/>
      <c r="X839" s="20"/>
      <c r="Y839" s="20"/>
      <c r="Z839" s="14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</row>
    <row r="840" spans="1:37" ht="12.75" customHeight="1" x14ac:dyDescent="0.2">
      <c r="A840" s="14"/>
      <c r="B840" s="20"/>
      <c r="C840" s="15"/>
      <c r="D840" s="15"/>
      <c r="E840" s="15"/>
      <c r="F840" s="14"/>
      <c r="G840" s="14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4"/>
      <c r="X840" s="20"/>
      <c r="Y840" s="20"/>
      <c r="Z840" s="14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</row>
    <row r="841" spans="1:37" ht="12.75" customHeight="1" x14ac:dyDescent="0.2">
      <c r="A841" s="14"/>
      <c r="B841" s="20"/>
      <c r="C841" s="15"/>
      <c r="D841" s="15"/>
      <c r="E841" s="15"/>
      <c r="F841" s="14"/>
      <c r="G841" s="14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4"/>
      <c r="X841" s="20"/>
      <c r="Y841" s="20"/>
      <c r="Z841" s="14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</row>
    <row r="842" spans="1:37" ht="12.75" customHeight="1" x14ac:dyDescent="0.2">
      <c r="A842" s="14"/>
      <c r="B842" s="20"/>
      <c r="C842" s="15"/>
      <c r="D842" s="15"/>
      <c r="E842" s="15"/>
      <c r="F842" s="14"/>
      <c r="G842" s="14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4"/>
      <c r="X842" s="20"/>
      <c r="Y842" s="20"/>
      <c r="Z842" s="14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</row>
    <row r="843" spans="1:37" ht="12.75" customHeight="1" x14ac:dyDescent="0.2">
      <c r="A843" s="14"/>
      <c r="B843" s="20"/>
      <c r="C843" s="15"/>
      <c r="D843" s="15"/>
      <c r="E843" s="15"/>
      <c r="F843" s="14"/>
      <c r="G843" s="14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4"/>
      <c r="X843" s="20"/>
      <c r="Y843" s="20"/>
      <c r="Z843" s="14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</row>
    <row r="844" spans="1:37" ht="12.75" customHeight="1" x14ac:dyDescent="0.2">
      <c r="A844" s="14"/>
      <c r="B844" s="20"/>
      <c r="C844" s="15"/>
      <c r="D844" s="15"/>
      <c r="E844" s="15"/>
      <c r="F844" s="14"/>
      <c r="G844" s="14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4"/>
      <c r="X844" s="20"/>
      <c r="Y844" s="20"/>
      <c r="Z844" s="14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</row>
    <row r="845" spans="1:37" ht="12.75" customHeight="1" x14ac:dyDescent="0.2">
      <c r="A845" s="14"/>
      <c r="B845" s="20"/>
      <c r="C845" s="15"/>
      <c r="D845" s="15"/>
      <c r="E845" s="15"/>
      <c r="F845" s="14"/>
      <c r="G845" s="14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4"/>
      <c r="X845" s="20"/>
      <c r="Y845" s="20"/>
      <c r="Z845" s="14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</row>
    <row r="846" spans="1:37" ht="12.75" customHeight="1" x14ac:dyDescent="0.2">
      <c r="A846" s="14"/>
      <c r="B846" s="20"/>
      <c r="C846" s="15"/>
      <c r="D846" s="15"/>
      <c r="E846" s="15"/>
      <c r="F846" s="14"/>
      <c r="G846" s="14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4"/>
      <c r="X846" s="20"/>
      <c r="Y846" s="20"/>
      <c r="Z846" s="14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</row>
    <row r="847" spans="1:37" ht="12.75" customHeight="1" x14ac:dyDescent="0.2">
      <c r="A847" s="14"/>
      <c r="B847" s="20"/>
      <c r="C847" s="15"/>
      <c r="D847" s="15"/>
      <c r="E847" s="15"/>
      <c r="F847" s="14"/>
      <c r="G847" s="14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4"/>
      <c r="X847" s="20"/>
      <c r="Y847" s="20"/>
      <c r="Z847" s="14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</row>
    <row r="848" spans="1:37" ht="12.75" customHeight="1" x14ac:dyDescent="0.2">
      <c r="A848" s="14"/>
      <c r="B848" s="20"/>
      <c r="C848" s="15"/>
      <c r="D848" s="15"/>
      <c r="E848" s="15"/>
      <c r="F848" s="14"/>
      <c r="G848" s="14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4"/>
      <c r="X848" s="20"/>
      <c r="Y848" s="20"/>
      <c r="Z848" s="14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</row>
    <row r="849" spans="1:37" ht="12.75" customHeight="1" x14ac:dyDescent="0.2">
      <c r="A849" s="14"/>
      <c r="B849" s="20"/>
      <c r="C849" s="15"/>
      <c r="D849" s="15"/>
      <c r="E849" s="15"/>
      <c r="F849" s="14"/>
      <c r="G849" s="14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4"/>
      <c r="X849" s="20"/>
      <c r="Y849" s="20"/>
      <c r="Z849" s="14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</row>
    <row r="850" spans="1:37" ht="12.75" customHeight="1" x14ac:dyDescent="0.2">
      <c r="A850" s="14"/>
      <c r="B850" s="20"/>
      <c r="C850" s="15"/>
      <c r="D850" s="15"/>
      <c r="E850" s="15"/>
      <c r="F850" s="14"/>
      <c r="G850" s="14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4"/>
      <c r="X850" s="20"/>
      <c r="Y850" s="20"/>
      <c r="Z850" s="14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</row>
    <row r="851" spans="1:37" ht="12.75" customHeight="1" x14ac:dyDescent="0.2">
      <c r="A851" s="14"/>
      <c r="B851" s="20"/>
      <c r="C851" s="15"/>
      <c r="D851" s="15"/>
      <c r="E851" s="15"/>
      <c r="F851" s="14"/>
      <c r="G851" s="14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4"/>
      <c r="X851" s="20"/>
      <c r="Y851" s="20"/>
      <c r="Z851" s="14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</row>
    <row r="852" spans="1:37" ht="12.75" customHeight="1" x14ac:dyDescent="0.2">
      <c r="A852" s="14"/>
      <c r="B852" s="20"/>
      <c r="C852" s="15"/>
      <c r="D852" s="15"/>
      <c r="E852" s="15"/>
      <c r="F852" s="14"/>
      <c r="G852" s="14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4"/>
      <c r="X852" s="20"/>
      <c r="Y852" s="20"/>
      <c r="Z852" s="14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</row>
    <row r="853" spans="1:37" ht="12.75" customHeight="1" x14ac:dyDescent="0.2">
      <c r="A853" s="14"/>
      <c r="B853" s="20"/>
      <c r="C853" s="15"/>
      <c r="D853" s="15"/>
      <c r="E853" s="15"/>
      <c r="F853" s="14"/>
      <c r="G853" s="14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4"/>
      <c r="X853" s="20"/>
      <c r="Y853" s="20"/>
      <c r="Z853" s="14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</row>
    <row r="854" spans="1:37" ht="12.75" customHeight="1" x14ac:dyDescent="0.2">
      <c r="A854" s="14"/>
      <c r="B854" s="20"/>
      <c r="C854" s="15"/>
      <c r="D854" s="15"/>
      <c r="E854" s="15"/>
      <c r="F854" s="14"/>
      <c r="G854" s="14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4"/>
      <c r="X854" s="20"/>
      <c r="Y854" s="20"/>
      <c r="Z854" s="14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</row>
    <row r="855" spans="1:37" ht="12.75" customHeight="1" x14ac:dyDescent="0.2">
      <c r="A855" s="14"/>
      <c r="B855" s="20"/>
      <c r="C855" s="15"/>
      <c r="D855" s="15"/>
      <c r="E855" s="15"/>
      <c r="F855" s="14"/>
      <c r="G855" s="14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4"/>
      <c r="X855" s="20"/>
      <c r="Y855" s="20"/>
      <c r="Z855" s="14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</row>
    <row r="856" spans="1:37" ht="12.75" customHeight="1" x14ac:dyDescent="0.2">
      <c r="A856" s="14"/>
      <c r="B856" s="20"/>
      <c r="C856" s="15"/>
      <c r="D856" s="15"/>
      <c r="E856" s="15"/>
      <c r="F856" s="14"/>
      <c r="G856" s="14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4"/>
      <c r="X856" s="20"/>
      <c r="Y856" s="20"/>
      <c r="Z856" s="14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</row>
    <row r="857" spans="1:37" ht="12.75" customHeight="1" x14ac:dyDescent="0.2">
      <c r="A857" s="14"/>
      <c r="B857" s="20"/>
      <c r="C857" s="15"/>
      <c r="D857" s="15"/>
      <c r="E857" s="15"/>
      <c r="F857" s="14"/>
      <c r="G857" s="14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4"/>
      <c r="X857" s="20"/>
      <c r="Y857" s="20"/>
      <c r="Z857" s="14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</row>
    <row r="858" spans="1:37" ht="12.75" customHeight="1" x14ac:dyDescent="0.2">
      <c r="A858" s="14"/>
      <c r="B858" s="20"/>
      <c r="C858" s="15"/>
      <c r="D858" s="15"/>
      <c r="E858" s="15"/>
      <c r="F858" s="14"/>
      <c r="G858" s="14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4"/>
      <c r="X858" s="20"/>
      <c r="Y858" s="20"/>
      <c r="Z858" s="14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</row>
    <row r="859" spans="1:37" ht="12.75" customHeight="1" x14ac:dyDescent="0.2">
      <c r="A859" s="14"/>
      <c r="B859" s="20"/>
      <c r="C859" s="15"/>
      <c r="D859" s="15"/>
      <c r="E859" s="15"/>
      <c r="F859" s="14"/>
      <c r="G859" s="14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4"/>
      <c r="X859" s="20"/>
      <c r="Y859" s="20"/>
      <c r="Z859" s="14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</row>
    <row r="860" spans="1:37" ht="12.75" customHeight="1" x14ac:dyDescent="0.2">
      <c r="A860" s="14"/>
      <c r="B860" s="20"/>
      <c r="C860" s="15"/>
      <c r="D860" s="15"/>
      <c r="E860" s="15"/>
      <c r="F860" s="14"/>
      <c r="G860" s="14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4"/>
      <c r="X860" s="20"/>
      <c r="Y860" s="20"/>
      <c r="Z860" s="14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</row>
    <row r="861" spans="1:37" ht="12.75" customHeight="1" x14ac:dyDescent="0.2">
      <c r="A861" s="14"/>
      <c r="B861" s="20"/>
      <c r="C861" s="15"/>
      <c r="D861" s="15"/>
      <c r="E861" s="15"/>
      <c r="F861" s="14"/>
      <c r="G861" s="14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4"/>
      <c r="X861" s="20"/>
      <c r="Y861" s="20"/>
      <c r="Z861" s="14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</row>
    <row r="862" spans="1:37" ht="12.75" customHeight="1" x14ac:dyDescent="0.2">
      <c r="A862" s="14"/>
      <c r="B862" s="20"/>
      <c r="C862" s="15"/>
      <c r="D862" s="15"/>
      <c r="E862" s="15"/>
      <c r="F862" s="14"/>
      <c r="G862" s="14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4"/>
      <c r="X862" s="20"/>
      <c r="Y862" s="20"/>
      <c r="Z862" s="14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</row>
    <row r="863" spans="1:37" ht="12.75" customHeight="1" x14ac:dyDescent="0.2">
      <c r="A863" s="14"/>
      <c r="B863" s="20"/>
      <c r="C863" s="15"/>
      <c r="D863" s="15"/>
      <c r="E863" s="15"/>
      <c r="F863" s="14"/>
      <c r="G863" s="14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4"/>
      <c r="X863" s="20"/>
      <c r="Y863" s="20"/>
      <c r="Z863" s="14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</row>
    <row r="864" spans="1:37" ht="12.75" customHeight="1" x14ac:dyDescent="0.2">
      <c r="A864" s="14"/>
      <c r="B864" s="20"/>
      <c r="C864" s="15"/>
      <c r="D864" s="15"/>
      <c r="E864" s="15"/>
      <c r="F864" s="14"/>
      <c r="G864" s="14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4"/>
      <c r="X864" s="20"/>
      <c r="Y864" s="20"/>
      <c r="Z864" s="14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</row>
    <row r="865" spans="1:37" ht="12.75" customHeight="1" x14ac:dyDescent="0.2">
      <c r="A865" s="14"/>
      <c r="B865" s="20"/>
      <c r="C865" s="15"/>
      <c r="D865" s="15"/>
      <c r="E865" s="15"/>
      <c r="F865" s="14"/>
      <c r="G865" s="14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4"/>
      <c r="X865" s="20"/>
      <c r="Y865" s="20"/>
      <c r="Z865" s="14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</row>
    <row r="866" spans="1:37" ht="12.75" customHeight="1" x14ac:dyDescent="0.2">
      <c r="A866" s="14"/>
      <c r="B866" s="20"/>
      <c r="C866" s="15"/>
      <c r="D866" s="15"/>
      <c r="E866" s="15"/>
      <c r="F866" s="14"/>
      <c r="G866" s="14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4"/>
      <c r="X866" s="20"/>
      <c r="Y866" s="20"/>
      <c r="Z866" s="14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</row>
    <row r="867" spans="1:37" ht="12.75" customHeight="1" x14ac:dyDescent="0.2">
      <c r="A867" s="14"/>
      <c r="B867" s="20"/>
      <c r="C867" s="15"/>
      <c r="D867" s="15"/>
      <c r="E867" s="15"/>
      <c r="F867" s="14"/>
      <c r="G867" s="14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4"/>
      <c r="X867" s="20"/>
      <c r="Y867" s="20"/>
      <c r="Z867" s="14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</row>
    <row r="868" spans="1:37" ht="12.75" customHeight="1" x14ac:dyDescent="0.2">
      <c r="A868" s="14"/>
      <c r="B868" s="20"/>
      <c r="C868" s="15"/>
      <c r="D868" s="15"/>
      <c r="E868" s="15"/>
      <c r="F868" s="14"/>
      <c r="G868" s="14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4"/>
      <c r="X868" s="20"/>
      <c r="Y868" s="20"/>
      <c r="Z868" s="14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</row>
    <row r="869" spans="1:37" ht="12.75" customHeight="1" x14ac:dyDescent="0.2">
      <c r="A869" s="14"/>
      <c r="B869" s="20"/>
      <c r="C869" s="15"/>
      <c r="D869" s="15"/>
      <c r="E869" s="15"/>
      <c r="F869" s="14"/>
      <c r="G869" s="14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4"/>
      <c r="X869" s="20"/>
      <c r="Y869" s="20"/>
      <c r="Z869" s="14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</row>
    <row r="870" spans="1:37" ht="12.75" customHeight="1" x14ac:dyDescent="0.2">
      <c r="A870" s="14"/>
      <c r="B870" s="20"/>
      <c r="C870" s="15"/>
      <c r="D870" s="15"/>
      <c r="E870" s="15"/>
      <c r="F870" s="14"/>
      <c r="G870" s="14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4"/>
      <c r="X870" s="20"/>
      <c r="Y870" s="20"/>
      <c r="Z870" s="14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</row>
    <row r="871" spans="1:37" ht="12.75" customHeight="1" x14ac:dyDescent="0.2">
      <c r="A871" s="14"/>
      <c r="B871" s="20"/>
      <c r="C871" s="15"/>
      <c r="D871" s="15"/>
      <c r="E871" s="15"/>
      <c r="F871" s="14"/>
      <c r="G871" s="14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4"/>
      <c r="X871" s="20"/>
      <c r="Y871" s="20"/>
      <c r="Z871" s="14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</row>
    <row r="872" spans="1:37" ht="12.75" customHeight="1" x14ac:dyDescent="0.2">
      <c r="A872" s="14"/>
      <c r="B872" s="20"/>
      <c r="C872" s="15"/>
      <c r="D872" s="15"/>
      <c r="E872" s="15"/>
      <c r="F872" s="14"/>
      <c r="G872" s="14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4"/>
      <c r="X872" s="20"/>
      <c r="Y872" s="20"/>
      <c r="Z872" s="14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</row>
    <row r="873" spans="1:37" ht="12.75" customHeight="1" x14ac:dyDescent="0.2">
      <c r="A873" s="14"/>
      <c r="B873" s="20"/>
      <c r="C873" s="15"/>
      <c r="D873" s="15"/>
      <c r="E873" s="15"/>
      <c r="F873" s="14"/>
      <c r="G873" s="14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4"/>
      <c r="X873" s="20"/>
      <c r="Y873" s="20"/>
      <c r="Z873" s="14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</row>
    <row r="874" spans="1:37" ht="12.75" customHeight="1" x14ac:dyDescent="0.2">
      <c r="A874" s="14"/>
      <c r="B874" s="20"/>
      <c r="C874" s="15"/>
      <c r="D874" s="15"/>
      <c r="E874" s="15"/>
      <c r="F874" s="14"/>
      <c r="G874" s="14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4"/>
      <c r="X874" s="20"/>
      <c r="Y874" s="20"/>
      <c r="Z874" s="14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</row>
    <row r="875" spans="1:37" ht="12.75" customHeight="1" x14ac:dyDescent="0.2">
      <c r="A875" s="14"/>
      <c r="B875" s="20"/>
      <c r="C875" s="15"/>
      <c r="D875" s="15"/>
      <c r="E875" s="15"/>
      <c r="F875" s="14"/>
      <c r="G875" s="14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4"/>
      <c r="X875" s="20"/>
      <c r="Y875" s="20"/>
      <c r="Z875" s="14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</row>
    <row r="876" spans="1:37" ht="12.75" customHeight="1" x14ac:dyDescent="0.2">
      <c r="A876" s="14"/>
      <c r="B876" s="20"/>
      <c r="C876" s="15"/>
      <c r="D876" s="15"/>
      <c r="E876" s="15"/>
      <c r="F876" s="14"/>
      <c r="G876" s="14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4"/>
      <c r="X876" s="20"/>
      <c r="Y876" s="20"/>
      <c r="Z876" s="14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</row>
    <row r="877" spans="1:37" ht="12.75" customHeight="1" x14ac:dyDescent="0.2">
      <c r="A877" s="14"/>
      <c r="B877" s="20"/>
      <c r="C877" s="15"/>
      <c r="D877" s="15"/>
      <c r="E877" s="15"/>
      <c r="F877" s="14"/>
      <c r="G877" s="14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4"/>
      <c r="X877" s="20"/>
      <c r="Y877" s="20"/>
      <c r="Z877" s="14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</row>
    <row r="878" spans="1:37" ht="12.75" customHeight="1" x14ac:dyDescent="0.2">
      <c r="A878" s="14"/>
      <c r="B878" s="20"/>
      <c r="C878" s="15"/>
      <c r="D878" s="15"/>
      <c r="E878" s="15"/>
      <c r="F878" s="14"/>
      <c r="G878" s="14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4"/>
      <c r="X878" s="20"/>
      <c r="Y878" s="20"/>
      <c r="Z878" s="14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</row>
    <row r="879" spans="1:37" ht="12.75" customHeight="1" x14ac:dyDescent="0.2">
      <c r="A879" s="14"/>
      <c r="B879" s="20"/>
      <c r="C879" s="15"/>
      <c r="D879" s="15"/>
      <c r="E879" s="15"/>
      <c r="F879" s="14"/>
      <c r="G879" s="14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4"/>
      <c r="X879" s="20"/>
      <c r="Y879" s="20"/>
      <c r="Z879" s="14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</row>
    <row r="880" spans="1:37" ht="12.75" customHeight="1" x14ac:dyDescent="0.2">
      <c r="A880" s="14"/>
      <c r="B880" s="20"/>
      <c r="C880" s="15"/>
      <c r="D880" s="15"/>
      <c r="E880" s="15"/>
      <c r="F880" s="14"/>
      <c r="G880" s="14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4"/>
      <c r="X880" s="20"/>
      <c r="Y880" s="20"/>
      <c r="Z880" s="14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</row>
    <row r="881" spans="1:37" ht="12.75" customHeight="1" x14ac:dyDescent="0.2">
      <c r="A881" s="14"/>
      <c r="B881" s="20"/>
      <c r="C881" s="15"/>
      <c r="D881" s="15"/>
      <c r="E881" s="15"/>
      <c r="F881" s="14"/>
      <c r="G881" s="14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4"/>
      <c r="X881" s="20"/>
      <c r="Y881" s="20"/>
      <c r="Z881" s="14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</row>
    <row r="882" spans="1:37" ht="12.75" customHeight="1" x14ac:dyDescent="0.2">
      <c r="A882" s="14"/>
      <c r="B882" s="20"/>
      <c r="C882" s="15"/>
      <c r="D882" s="15"/>
      <c r="E882" s="15"/>
      <c r="F882" s="14"/>
      <c r="G882" s="14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4"/>
      <c r="X882" s="20"/>
      <c r="Y882" s="20"/>
      <c r="Z882" s="14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</row>
    <row r="883" spans="1:37" ht="12.75" customHeight="1" x14ac:dyDescent="0.2">
      <c r="A883" s="14"/>
      <c r="B883" s="20"/>
      <c r="C883" s="15"/>
      <c r="D883" s="15"/>
      <c r="E883" s="15"/>
      <c r="F883" s="14"/>
      <c r="G883" s="14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4"/>
      <c r="X883" s="20"/>
      <c r="Y883" s="20"/>
      <c r="Z883" s="14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</row>
    <row r="884" spans="1:37" ht="12.75" customHeight="1" x14ac:dyDescent="0.2">
      <c r="A884" s="14"/>
      <c r="B884" s="20"/>
      <c r="C884" s="15"/>
      <c r="D884" s="15"/>
      <c r="E884" s="15"/>
      <c r="F884" s="14"/>
      <c r="G884" s="14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4"/>
      <c r="X884" s="20"/>
      <c r="Y884" s="20"/>
      <c r="Z884" s="14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</row>
    <row r="885" spans="1:37" ht="12.75" customHeight="1" x14ac:dyDescent="0.2">
      <c r="A885" s="14"/>
      <c r="B885" s="20"/>
      <c r="C885" s="15"/>
      <c r="D885" s="15"/>
      <c r="E885" s="15"/>
      <c r="F885" s="14"/>
      <c r="G885" s="14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4"/>
      <c r="X885" s="20"/>
      <c r="Y885" s="20"/>
      <c r="Z885" s="14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</row>
    <row r="886" spans="1:37" ht="12.75" customHeight="1" x14ac:dyDescent="0.2">
      <c r="A886" s="14"/>
      <c r="B886" s="20"/>
      <c r="C886" s="15"/>
      <c r="D886" s="15"/>
      <c r="E886" s="15"/>
      <c r="F886" s="14"/>
      <c r="G886" s="14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4"/>
      <c r="X886" s="20"/>
      <c r="Y886" s="20"/>
      <c r="Z886" s="14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</row>
    <row r="887" spans="1:37" ht="12.75" customHeight="1" x14ac:dyDescent="0.2">
      <c r="A887" s="14"/>
      <c r="B887" s="20"/>
      <c r="C887" s="15"/>
      <c r="D887" s="15"/>
      <c r="E887" s="15"/>
      <c r="F887" s="14"/>
      <c r="G887" s="14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4"/>
      <c r="X887" s="20"/>
      <c r="Y887" s="20"/>
      <c r="Z887" s="14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</row>
    <row r="888" spans="1:37" ht="12.75" customHeight="1" x14ac:dyDescent="0.2">
      <c r="A888" s="14"/>
      <c r="B888" s="20"/>
      <c r="C888" s="15"/>
      <c r="D888" s="15"/>
      <c r="E888" s="15"/>
      <c r="F888" s="14"/>
      <c r="G888" s="14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4"/>
      <c r="X888" s="20"/>
      <c r="Y888" s="20"/>
      <c r="Z888" s="14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</row>
    <row r="889" spans="1:37" ht="12.75" customHeight="1" x14ac:dyDescent="0.2">
      <c r="A889" s="14"/>
      <c r="B889" s="20"/>
      <c r="C889" s="15"/>
      <c r="D889" s="15"/>
      <c r="E889" s="15"/>
      <c r="F889" s="14"/>
      <c r="G889" s="14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4"/>
      <c r="X889" s="20"/>
      <c r="Y889" s="20"/>
      <c r="Z889" s="14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</row>
    <row r="890" spans="1:37" ht="12.75" customHeight="1" x14ac:dyDescent="0.2">
      <c r="A890" s="14"/>
      <c r="B890" s="20"/>
      <c r="C890" s="15"/>
      <c r="D890" s="15"/>
      <c r="E890" s="15"/>
      <c r="F890" s="14"/>
      <c r="G890" s="14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4"/>
      <c r="X890" s="20"/>
      <c r="Y890" s="20"/>
      <c r="Z890" s="14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</row>
    <row r="891" spans="1:37" ht="12.75" customHeight="1" x14ac:dyDescent="0.2">
      <c r="A891" s="14"/>
      <c r="B891" s="20"/>
      <c r="C891" s="15"/>
      <c r="D891" s="15"/>
      <c r="E891" s="15"/>
      <c r="F891" s="14"/>
      <c r="G891" s="14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4"/>
      <c r="X891" s="20"/>
      <c r="Y891" s="20"/>
      <c r="Z891" s="14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</row>
    <row r="892" spans="1:37" ht="12.75" customHeight="1" x14ac:dyDescent="0.2">
      <c r="A892" s="14"/>
      <c r="B892" s="20"/>
      <c r="C892" s="15"/>
      <c r="D892" s="15"/>
      <c r="E892" s="15"/>
      <c r="F892" s="14"/>
      <c r="G892" s="14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4"/>
      <c r="X892" s="20"/>
      <c r="Y892" s="20"/>
      <c r="Z892" s="14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</row>
    <row r="893" spans="1:37" ht="12.75" customHeight="1" x14ac:dyDescent="0.2">
      <c r="A893" s="14"/>
      <c r="B893" s="20"/>
      <c r="C893" s="15"/>
      <c r="D893" s="15"/>
      <c r="E893" s="15"/>
      <c r="F893" s="14"/>
      <c r="G893" s="14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4"/>
      <c r="X893" s="20"/>
      <c r="Y893" s="20"/>
      <c r="Z893" s="14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</row>
    <row r="894" spans="1:37" ht="12.75" customHeight="1" x14ac:dyDescent="0.2">
      <c r="A894" s="14"/>
      <c r="B894" s="20"/>
      <c r="C894" s="15"/>
      <c r="D894" s="15"/>
      <c r="E894" s="15"/>
      <c r="F894" s="14"/>
      <c r="G894" s="14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4"/>
      <c r="X894" s="20"/>
      <c r="Y894" s="20"/>
      <c r="Z894" s="14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</row>
    <row r="895" spans="1:37" ht="12.75" customHeight="1" x14ac:dyDescent="0.2">
      <c r="A895" s="14"/>
      <c r="B895" s="20"/>
      <c r="C895" s="15"/>
      <c r="D895" s="15"/>
      <c r="E895" s="15"/>
      <c r="F895" s="14"/>
      <c r="G895" s="14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4"/>
      <c r="X895" s="20"/>
      <c r="Y895" s="20"/>
      <c r="Z895" s="14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</row>
    <row r="896" spans="1:37" ht="12.75" customHeight="1" x14ac:dyDescent="0.2">
      <c r="A896" s="14"/>
      <c r="B896" s="20"/>
      <c r="C896" s="15"/>
      <c r="D896" s="15"/>
      <c r="E896" s="15"/>
      <c r="F896" s="14"/>
      <c r="G896" s="14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4"/>
      <c r="X896" s="20"/>
      <c r="Y896" s="20"/>
      <c r="Z896" s="14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</row>
    <row r="897" spans="1:37" ht="12.75" customHeight="1" x14ac:dyDescent="0.2">
      <c r="A897" s="14"/>
      <c r="B897" s="20"/>
      <c r="C897" s="15"/>
      <c r="D897" s="15"/>
      <c r="E897" s="15"/>
      <c r="F897" s="14"/>
      <c r="G897" s="14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4"/>
      <c r="X897" s="20"/>
      <c r="Y897" s="20"/>
      <c r="Z897" s="14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</row>
    <row r="898" spans="1:37" ht="12.75" customHeight="1" x14ac:dyDescent="0.2">
      <c r="A898" s="14"/>
      <c r="B898" s="20"/>
      <c r="C898" s="15"/>
      <c r="D898" s="15"/>
      <c r="E898" s="15"/>
      <c r="F898" s="14"/>
      <c r="G898" s="14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4"/>
      <c r="X898" s="20"/>
      <c r="Y898" s="20"/>
      <c r="Z898" s="14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</row>
    <row r="899" spans="1:37" ht="12.75" customHeight="1" x14ac:dyDescent="0.2">
      <c r="A899" s="14"/>
      <c r="B899" s="20"/>
      <c r="C899" s="15"/>
      <c r="D899" s="15"/>
      <c r="E899" s="15"/>
      <c r="F899" s="14"/>
      <c r="G899" s="14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4"/>
      <c r="X899" s="20"/>
      <c r="Y899" s="20"/>
      <c r="Z899" s="14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</row>
    <row r="900" spans="1:37" ht="12.75" customHeight="1" x14ac:dyDescent="0.2">
      <c r="A900" s="14"/>
      <c r="B900" s="20"/>
      <c r="C900" s="15"/>
      <c r="D900" s="15"/>
      <c r="E900" s="15"/>
      <c r="F900" s="14"/>
      <c r="G900" s="14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4"/>
      <c r="X900" s="20"/>
      <c r="Y900" s="20"/>
      <c r="Z900" s="14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</row>
    <row r="901" spans="1:37" ht="12.75" customHeight="1" x14ac:dyDescent="0.2">
      <c r="A901" s="14"/>
      <c r="B901" s="20"/>
      <c r="C901" s="15"/>
      <c r="D901" s="15"/>
      <c r="E901" s="15"/>
      <c r="F901" s="14"/>
      <c r="G901" s="14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4"/>
      <c r="X901" s="20"/>
      <c r="Y901" s="20"/>
      <c r="Z901" s="14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</row>
    <row r="902" spans="1:37" ht="12.75" customHeight="1" x14ac:dyDescent="0.2">
      <c r="A902" s="14"/>
      <c r="B902" s="20"/>
      <c r="C902" s="15"/>
      <c r="D902" s="15"/>
      <c r="E902" s="15"/>
      <c r="F902" s="14"/>
      <c r="G902" s="14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4"/>
      <c r="X902" s="20"/>
      <c r="Y902" s="20"/>
      <c r="Z902" s="14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</row>
    <row r="903" spans="1:37" ht="12.75" customHeight="1" x14ac:dyDescent="0.2">
      <c r="A903" s="14"/>
      <c r="B903" s="20"/>
      <c r="C903" s="15"/>
      <c r="D903" s="15"/>
      <c r="E903" s="15"/>
      <c r="F903" s="14"/>
      <c r="G903" s="14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4"/>
      <c r="X903" s="20"/>
      <c r="Y903" s="20"/>
      <c r="Z903" s="14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</row>
    <row r="904" spans="1:37" ht="12.75" customHeight="1" x14ac:dyDescent="0.2">
      <c r="A904" s="14"/>
      <c r="B904" s="20"/>
      <c r="C904" s="15"/>
      <c r="D904" s="15"/>
      <c r="E904" s="15"/>
      <c r="F904" s="14"/>
      <c r="G904" s="14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4"/>
      <c r="X904" s="20"/>
      <c r="Y904" s="20"/>
      <c r="Z904" s="14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</row>
    <row r="905" spans="1:37" ht="12.75" customHeight="1" x14ac:dyDescent="0.2">
      <c r="A905" s="14"/>
      <c r="B905" s="20"/>
      <c r="C905" s="15"/>
      <c r="D905" s="15"/>
      <c r="E905" s="15"/>
      <c r="F905" s="14"/>
      <c r="G905" s="14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4"/>
      <c r="X905" s="20"/>
      <c r="Y905" s="20"/>
      <c r="Z905" s="14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</row>
    <row r="906" spans="1:37" ht="12.75" customHeight="1" x14ac:dyDescent="0.2">
      <c r="A906" s="14"/>
      <c r="B906" s="20"/>
      <c r="C906" s="15"/>
      <c r="D906" s="15"/>
      <c r="E906" s="15"/>
      <c r="F906" s="14"/>
      <c r="G906" s="14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4"/>
      <c r="X906" s="20"/>
      <c r="Y906" s="20"/>
      <c r="Z906" s="14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</row>
    <row r="907" spans="1:37" ht="12.75" customHeight="1" x14ac:dyDescent="0.2">
      <c r="A907" s="14"/>
      <c r="B907" s="20"/>
      <c r="C907" s="15"/>
      <c r="D907" s="15"/>
      <c r="E907" s="15"/>
      <c r="F907" s="14"/>
      <c r="G907" s="14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4"/>
      <c r="X907" s="20"/>
      <c r="Y907" s="20"/>
      <c r="Z907" s="14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</row>
    <row r="908" spans="1:37" ht="12.75" customHeight="1" x14ac:dyDescent="0.2">
      <c r="A908" s="14"/>
      <c r="B908" s="20"/>
      <c r="C908" s="15"/>
      <c r="D908" s="15"/>
      <c r="E908" s="15"/>
      <c r="F908" s="14"/>
      <c r="G908" s="14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4"/>
      <c r="X908" s="20"/>
      <c r="Y908" s="20"/>
      <c r="Z908" s="14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</row>
    <row r="909" spans="1:37" ht="12.75" customHeight="1" x14ac:dyDescent="0.2">
      <c r="A909" s="14"/>
      <c r="B909" s="20"/>
      <c r="C909" s="15"/>
      <c r="D909" s="15"/>
      <c r="E909" s="15"/>
      <c r="F909" s="14"/>
      <c r="G909" s="14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4"/>
      <c r="X909" s="20"/>
      <c r="Y909" s="20"/>
      <c r="Z909" s="14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</row>
    <row r="910" spans="1:37" ht="12.75" customHeight="1" x14ac:dyDescent="0.2">
      <c r="A910" s="14"/>
      <c r="B910" s="20"/>
      <c r="C910" s="15"/>
      <c r="D910" s="15"/>
      <c r="E910" s="15"/>
      <c r="F910" s="14"/>
      <c r="G910" s="14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4"/>
      <c r="X910" s="20"/>
      <c r="Y910" s="20"/>
      <c r="Z910" s="14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</row>
    <row r="911" spans="1:37" ht="12.75" customHeight="1" x14ac:dyDescent="0.2">
      <c r="A911" s="14"/>
      <c r="B911" s="20"/>
      <c r="C911" s="15"/>
      <c r="D911" s="15"/>
      <c r="E911" s="15"/>
      <c r="F911" s="14"/>
      <c r="G911" s="14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4"/>
      <c r="X911" s="20"/>
      <c r="Y911" s="20"/>
      <c r="Z911" s="14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</row>
    <row r="912" spans="1:37" ht="12.75" customHeight="1" x14ac:dyDescent="0.2">
      <c r="A912" s="14"/>
      <c r="B912" s="20"/>
      <c r="C912" s="15"/>
      <c r="D912" s="15"/>
      <c r="E912" s="15"/>
      <c r="F912" s="14"/>
      <c r="G912" s="14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4"/>
      <c r="X912" s="20"/>
      <c r="Y912" s="20"/>
      <c r="Z912" s="14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</row>
    <row r="913" spans="1:37" ht="12.75" customHeight="1" x14ac:dyDescent="0.2">
      <c r="A913" s="14"/>
      <c r="B913" s="20"/>
      <c r="C913" s="15"/>
      <c r="D913" s="15"/>
      <c r="E913" s="15"/>
      <c r="F913" s="14"/>
      <c r="G913" s="14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4"/>
      <c r="X913" s="20"/>
      <c r="Y913" s="20"/>
      <c r="Z913" s="14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</row>
    <row r="914" spans="1:37" ht="12.75" customHeight="1" x14ac:dyDescent="0.2">
      <c r="A914" s="14"/>
      <c r="B914" s="20"/>
      <c r="C914" s="15"/>
      <c r="D914" s="15"/>
      <c r="E914" s="15"/>
      <c r="F914" s="14"/>
      <c r="G914" s="14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4"/>
      <c r="X914" s="20"/>
      <c r="Y914" s="20"/>
      <c r="Z914" s="14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</row>
    <row r="915" spans="1:37" ht="12.75" customHeight="1" x14ac:dyDescent="0.2">
      <c r="A915" s="14"/>
      <c r="B915" s="20"/>
      <c r="C915" s="15"/>
      <c r="D915" s="15"/>
      <c r="E915" s="15"/>
      <c r="F915" s="14"/>
      <c r="G915" s="14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4"/>
      <c r="X915" s="20"/>
      <c r="Y915" s="20"/>
      <c r="Z915" s="14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</row>
    <row r="916" spans="1:37" ht="12.75" customHeight="1" x14ac:dyDescent="0.2">
      <c r="A916" s="14"/>
      <c r="B916" s="20"/>
      <c r="C916" s="15"/>
      <c r="D916" s="15"/>
      <c r="E916" s="15"/>
      <c r="F916" s="14"/>
      <c r="G916" s="14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4"/>
      <c r="X916" s="20"/>
      <c r="Y916" s="20"/>
      <c r="Z916" s="14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</row>
    <row r="917" spans="1:37" ht="12.75" customHeight="1" x14ac:dyDescent="0.2">
      <c r="A917" s="14"/>
      <c r="B917" s="20"/>
      <c r="C917" s="15"/>
      <c r="D917" s="15"/>
      <c r="E917" s="15"/>
      <c r="F917" s="14"/>
      <c r="G917" s="14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4"/>
      <c r="X917" s="20"/>
      <c r="Y917" s="20"/>
      <c r="Z917" s="14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</row>
    <row r="918" spans="1:37" ht="12.75" customHeight="1" x14ac:dyDescent="0.2">
      <c r="A918" s="14"/>
      <c r="B918" s="20"/>
      <c r="C918" s="15"/>
      <c r="D918" s="15"/>
      <c r="E918" s="15"/>
      <c r="F918" s="14"/>
      <c r="G918" s="14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4"/>
      <c r="X918" s="20"/>
      <c r="Y918" s="20"/>
      <c r="Z918" s="14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</row>
    <row r="919" spans="1:37" ht="12.75" customHeight="1" x14ac:dyDescent="0.2">
      <c r="A919" s="14"/>
      <c r="B919" s="20"/>
      <c r="C919" s="15"/>
      <c r="D919" s="15"/>
      <c r="E919" s="15"/>
      <c r="F919" s="14"/>
      <c r="G919" s="14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4"/>
      <c r="X919" s="20"/>
      <c r="Y919" s="20"/>
      <c r="Z919" s="14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</row>
    <row r="920" spans="1:37" ht="12.75" customHeight="1" x14ac:dyDescent="0.2">
      <c r="A920" s="14"/>
      <c r="B920" s="20"/>
      <c r="C920" s="15"/>
      <c r="D920" s="15"/>
      <c r="E920" s="15"/>
      <c r="F920" s="14"/>
      <c r="G920" s="14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4"/>
      <c r="X920" s="20"/>
      <c r="Y920" s="20"/>
      <c r="Z920" s="14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</row>
    <row r="921" spans="1:37" ht="12.75" customHeight="1" x14ac:dyDescent="0.2">
      <c r="A921" s="14"/>
      <c r="B921" s="20"/>
      <c r="C921" s="15"/>
      <c r="D921" s="15"/>
      <c r="E921" s="15"/>
      <c r="F921" s="14"/>
      <c r="G921" s="14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4"/>
      <c r="X921" s="20"/>
      <c r="Y921" s="20"/>
      <c r="Z921" s="14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</row>
    <row r="922" spans="1:37" ht="12.75" customHeight="1" x14ac:dyDescent="0.2">
      <c r="A922" s="14"/>
      <c r="B922" s="20"/>
      <c r="C922" s="15"/>
      <c r="D922" s="15"/>
      <c r="E922" s="15"/>
      <c r="F922" s="14"/>
      <c r="G922" s="14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4"/>
      <c r="X922" s="20"/>
      <c r="Y922" s="20"/>
      <c r="Z922" s="14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</row>
    <row r="923" spans="1:37" ht="12.75" customHeight="1" x14ac:dyDescent="0.2">
      <c r="A923" s="14"/>
      <c r="B923" s="20"/>
      <c r="C923" s="15"/>
      <c r="D923" s="15"/>
      <c r="E923" s="15"/>
      <c r="F923" s="14"/>
      <c r="G923" s="14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4"/>
      <c r="X923" s="20"/>
      <c r="Y923" s="20"/>
      <c r="Z923" s="14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</row>
    <row r="924" spans="1:37" ht="12.75" customHeight="1" x14ac:dyDescent="0.2">
      <c r="A924" s="14"/>
      <c r="B924" s="20"/>
      <c r="C924" s="15"/>
      <c r="D924" s="15"/>
      <c r="E924" s="15"/>
      <c r="F924" s="14"/>
      <c r="G924" s="14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4"/>
      <c r="X924" s="20"/>
      <c r="Y924" s="20"/>
      <c r="Z924" s="14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</row>
    <row r="925" spans="1:37" ht="12.75" customHeight="1" x14ac:dyDescent="0.2">
      <c r="A925" s="14"/>
      <c r="B925" s="20"/>
      <c r="C925" s="15"/>
      <c r="D925" s="15"/>
      <c r="E925" s="15"/>
      <c r="F925" s="14"/>
      <c r="G925" s="14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4"/>
      <c r="X925" s="20"/>
      <c r="Y925" s="20"/>
      <c r="Z925" s="14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</row>
    <row r="926" spans="1:37" ht="12.75" customHeight="1" x14ac:dyDescent="0.2">
      <c r="A926" s="14"/>
      <c r="B926" s="20"/>
      <c r="C926" s="15"/>
      <c r="D926" s="15"/>
      <c r="E926" s="15"/>
      <c r="F926" s="14"/>
      <c r="G926" s="14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4"/>
      <c r="X926" s="20"/>
      <c r="Y926" s="20"/>
      <c r="Z926" s="14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</row>
    <row r="927" spans="1:37" ht="12.75" customHeight="1" x14ac:dyDescent="0.2">
      <c r="A927" s="14"/>
      <c r="B927" s="20"/>
      <c r="C927" s="15"/>
      <c r="D927" s="15"/>
      <c r="E927" s="15"/>
      <c r="F927" s="14"/>
      <c r="G927" s="14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4"/>
      <c r="X927" s="20"/>
      <c r="Y927" s="20"/>
      <c r="Z927" s="14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</row>
    <row r="928" spans="1:37" ht="12.75" customHeight="1" x14ac:dyDescent="0.2">
      <c r="A928" s="14"/>
      <c r="B928" s="20"/>
      <c r="C928" s="15"/>
      <c r="D928" s="15"/>
      <c r="E928" s="15"/>
      <c r="F928" s="14"/>
      <c r="G928" s="14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4"/>
      <c r="X928" s="20"/>
      <c r="Y928" s="20"/>
      <c r="Z928" s="14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</row>
    <row r="929" spans="1:37" ht="12.75" customHeight="1" x14ac:dyDescent="0.2">
      <c r="A929" s="14"/>
      <c r="B929" s="20"/>
      <c r="C929" s="15"/>
      <c r="D929" s="15"/>
      <c r="E929" s="15"/>
      <c r="F929" s="14"/>
      <c r="G929" s="14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4"/>
      <c r="X929" s="20"/>
      <c r="Y929" s="20"/>
      <c r="Z929" s="14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</row>
    <row r="930" spans="1:37" ht="12.75" customHeight="1" x14ac:dyDescent="0.2">
      <c r="A930" s="14"/>
      <c r="B930" s="20"/>
      <c r="C930" s="15"/>
      <c r="D930" s="15"/>
      <c r="E930" s="15"/>
      <c r="F930" s="14"/>
      <c r="G930" s="14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4"/>
      <c r="X930" s="20"/>
      <c r="Y930" s="20"/>
      <c r="Z930" s="14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</row>
  </sheetData>
  <autoFilter ref="A6:AM216" xr:uid="{00000000-0009-0000-0000-000000000000}"/>
  <sortState xmlns:xlrd2="http://schemas.microsoft.com/office/spreadsheetml/2017/richdata2" ref="B7:AM216">
    <sortCondition ref="E7:E216"/>
    <sortCondition ref="D7:D216"/>
  </sortState>
  <mergeCells count="30">
    <mergeCell ref="AK3:AK5"/>
    <mergeCell ref="A4:A5"/>
    <mergeCell ref="B4:B5"/>
    <mergeCell ref="C4:C5"/>
    <mergeCell ref="AJ4:AJ5"/>
    <mergeCell ref="F4:F5"/>
    <mergeCell ref="G4:G5"/>
    <mergeCell ref="H4:H5"/>
    <mergeCell ref="I4:I5"/>
    <mergeCell ref="J4:L4"/>
    <mergeCell ref="M4:O4"/>
    <mergeCell ref="P4:P5"/>
    <mergeCell ref="Q4:Q5"/>
    <mergeCell ref="R4:R5"/>
    <mergeCell ref="S4:S5"/>
    <mergeCell ref="T4:T5"/>
    <mergeCell ref="W4:W5"/>
    <mergeCell ref="AA4:AC4"/>
    <mergeCell ref="A1:C1"/>
    <mergeCell ref="A2:C2"/>
    <mergeCell ref="AA3:AJ3"/>
    <mergeCell ref="U4:U5"/>
    <mergeCell ref="AD4:AF4"/>
    <mergeCell ref="AG4:AI4"/>
    <mergeCell ref="D4:E5"/>
    <mergeCell ref="D1:U1"/>
    <mergeCell ref="D2:U2"/>
    <mergeCell ref="X4:X5"/>
    <mergeCell ref="Z3:Z5"/>
    <mergeCell ref="Y4:Y5"/>
  </mergeCells>
  <conditionalFormatting sqref="H7:H216">
    <cfRule type="uniqueValues" dxfId="58" priority="2"/>
  </conditionalFormatting>
  <conditionalFormatting sqref="Q7:R216">
    <cfRule type="expression" dxfId="57" priority="1">
      <formula>Q7=""</formula>
    </cfRule>
  </conditionalFormatting>
  <conditionalFormatting sqref="AA7:AI216">
    <cfRule type="expression" dxfId="56" priority="7">
      <formula>AA7=""</formula>
    </cfRule>
  </conditionalFormatting>
  <dataValidations count="1">
    <dataValidation type="textLength" allowBlank="1" showInputMessage="1" showErrorMessage="1" errorTitle="Lưu ý:" error="Nhập thiếu/thừa ký tự." sqref="B7:B162 B164:B216" xr:uid="{00000000-0002-0000-0000-000000000000}">
      <formula1>12</formula1>
      <formula2>12</formula2>
    </dataValidation>
  </dataValidations>
  <pageMargins left="0.4" right="0.4" top="0.5" bottom="0.5" header="0.3" footer="0.3"/>
  <pageSetup paperSize="8" scale="64" fitToHeight="0" orientation="landscape" blackAndWhite="1" r:id="rId1"/>
  <headerFooter scaleWithDoc="0"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" id="{F3D60BC8-B1DF-44C7-BC9B-1B141026BB73}">
            <xm:f>AA7&lt;&gt;ABC!X7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AA7:AK216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00CC"/>
    <outlinePr summaryBelow="0" summaryRight="0"/>
    <pageSetUpPr fitToPage="1"/>
  </sheetPr>
  <dimension ref="A1:AM761"/>
  <sheetViews>
    <sheetView showGridLines="0" zoomScaleNormal="100" workbookViewId="0">
      <pane xSplit="8" ySplit="7" topLeftCell="I8" activePane="bottomRight" state="frozen"/>
      <selection pane="topRight" activeCell="I1" sqref="I1"/>
      <selection pane="bottomLeft" activeCell="A7" sqref="A7"/>
      <selection pane="bottomRight" activeCell="G15" sqref="G15"/>
    </sheetView>
  </sheetViews>
  <sheetFormatPr defaultColWidth="12.5546875" defaultRowHeight="15" customHeight="1" x14ac:dyDescent="0.2"/>
  <cols>
    <col min="1" max="1" width="5" style="55" customWidth="1"/>
    <col min="2" max="2" width="14.44140625" style="55" customWidth="1"/>
    <col min="3" max="3" width="24.109375" style="55" customWidth="1"/>
    <col min="4" max="4" width="17.5546875" style="55" hidden="1" customWidth="1"/>
    <col min="5" max="5" width="7.88671875" style="55" hidden="1" customWidth="1"/>
    <col min="6" max="6" width="10.44140625" style="55" customWidth="1"/>
    <col min="7" max="7" width="5.6640625" style="55" customWidth="1"/>
    <col min="8" max="8" width="7.88671875" style="55" bestFit="1" customWidth="1"/>
    <col min="9" max="9" width="61.44140625" style="55" customWidth="1"/>
    <col min="10" max="10" width="22.33203125" style="55" customWidth="1"/>
    <col min="11" max="11" width="12.33203125" style="55" customWidth="1"/>
    <col min="12" max="12" width="15.6640625" style="55" bestFit="1" customWidth="1"/>
    <col min="13" max="13" width="22.33203125" style="55" customWidth="1"/>
    <col min="14" max="14" width="12.33203125" style="55" customWidth="1"/>
    <col min="15" max="15" width="14.44140625" style="55" customWidth="1"/>
    <col min="16" max="16" width="10.5546875" style="55" customWidth="1"/>
    <col min="17" max="17" width="18.5546875" style="55" customWidth="1"/>
    <col min="18" max="18" width="20.88671875" style="55" customWidth="1"/>
    <col min="19" max="19" width="12.6640625" style="55" customWidth="1"/>
    <col min="20" max="20" width="11" style="55" customWidth="1"/>
    <col min="21" max="21" width="18.109375" style="55" customWidth="1"/>
    <col min="22" max="22" width="2" style="55" customWidth="1"/>
    <col min="23" max="23" width="19.109375" style="55" customWidth="1"/>
    <col min="24" max="24" width="8.6640625" style="54" customWidth="1"/>
    <col min="25" max="25" width="6.6640625" style="55" customWidth="1"/>
    <col min="26" max="35" width="5" style="55" customWidth="1"/>
    <col min="36" max="36" width="41.109375" style="55" customWidth="1"/>
    <col min="37" max="37" width="19.5546875" style="54" customWidth="1"/>
    <col min="38" max="38" width="8.5546875" style="56" bestFit="1" customWidth="1"/>
    <col min="39" max="16384" width="12.5546875" style="55"/>
  </cols>
  <sheetData>
    <row r="1" spans="1:38" ht="16.2" customHeight="1" x14ac:dyDescent="0.2">
      <c r="A1" s="141" t="s">
        <v>0</v>
      </c>
      <c r="B1" s="162"/>
      <c r="C1" s="163"/>
      <c r="D1" s="152" t="s">
        <v>2016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3"/>
      <c r="W1" s="14"/>
      <c r="X1" s="78"/>
      <c r="Y1" s="79"/>
      <c r="Z1" s="79"/>
      <c r="AA1" s="79"/>
      <c r="AB1" s="79"/>
      <c r="AC1" s="79"/>
      <c r="AD1" s="76"/>
      <c r="AE1" s="76"/>
      <c r="AF1" s="76"/>
      <c r="AG1" s="76"/>
      <c r="AH1" s="76"/>
      <c r="AI1" s="76"/>
      <c r="AJ1" s="15"/>
    </row>
    <row r="2" spans="1:38" ht="16.2" customHeight="1" x14ac:dyDescent="0.2">
      <c r="A2" s="141" t="s">
        <v>2</v>
      </c>
      <c r="B2" s="162"/>
      <c r="C2" s="163"/>
      <c r="D2" s="152" t="s">
        <v>3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3"/>
      <c r="W2" s="14"/>
      <c r="X2" s="78"/>
      <c r="Y2" s="82"/>
      <c r="Z2" s="82"/>
      <c r="AA2" s="82"/>
      <c r="AB2" s="82"/>
      <c r="AC2" s="82"/>
      <c r="AD2" s="76"/>
      <c r="AE2" s="76"/>
      <c r="AF2" s="76"/>
      <c r="AG2" s="76"/>
      <c r="AH2" s="76"/>
      <c r="AI2" s="76"/>
      <c r="AJ2" s="15"/>
    </row>
    <row r="3" spans="1:38" ht="16.2" customHeight="1" x14ac:dyDescent="0.2">
      <c r="A3" s="75"/>
      <c r="B3" s="83"/>
      <c r="C3" s="8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13"/>
      <c r="W3" s="14"/>
      <c r="X3" s="78"/>
      <c r="Y3" s="80"/>
      <c r="Z3" s="80"/>
      <c r="AA3" s="80"/>
      <c r="AB3" s="80"/>
      <c r="AC3" s="80"/>
      <c r="AD3" s="77"/>
      <c r="AE3" s="77"/>
      <c r="AF3" s="77"/>
      <c r="AG3" s="77"/>
      <c r="AH3" s="77"/>
      <c r="AI3" s="77"/>
      <c r="AJ3" s="15"/>
    </row>
    <row r="4" spans="1:38" ht="16.2" customHeight="1" x14ac:dyDescent="0.2">
      <c r="A4" s="17"/>
      <c r="B4" s="164" t="s">
        <v>2006</v>
      </c>
      <c r="C4" s="164"/>
      <c r="D4" s="164"/>
      <c r="E4" s="164"/>
      <c r="F4" s="164"/>
      <c r="G4" s="164"/>
      <c r="H4" s="16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4"/>
      <c r="W4" s="14"/>
      <c r="X4" s="81"/>
      <c r="Y4" s="170" t="s">
        <v>1997</v>
      </c>
      <c r="Z4" s="165" t="s">
        <v>1230</v>
      </c>
      <c r="AA4" s="166"/>
      <c r="AB4" s="166"/>
      <c r="AC4" s="166"/>
      <c r="AD4" s="166"/>
      <c r="AE4" s="166"/>
      <c r="AF4" s="166"/>
      <c r="AG4" s="166"/>
      <c r="AH4" s="166"/>
      <c r="AI4" s="166"/>
      <c r="AJ4" s="167" t="s">
        <v>1231</v>
      </c>
    </row>
    <row r="5" spans="1:38" ht="27.75" customHeight="1" x14ac:dyDescent="0.2">
      <c r="A5" s="160" t="s">
        <v>4</v>
      </c>
      <c r="B5" s="148" t="s">
        <v>5</v>
      </c>
      <c r="C5" s="160" t="s">
        <v>6</v>
      </c>
      <c r="D5" s="151" t="s">
        <v>6</v>
      </c>
      <c r="E5" s="151"/>
      <c r="F5" s="148" t="s">
        <v>7</v>
      </c>
      <c r="G5" s="148" t="s">
        <v>8</v>
      </c>
      <c r="H5" s="148" t="s">
        <v>9</v>
      </c>
      <c r="I5" s="148" t="s">
        <v>1549</v>
      </c>
      <c r="J5" s="148" t="s">
        <v>10</v>
      </c>
      <c r="K5" s="149"/>
      <c r="L5" s="149"/>
      <c r="M5" s="148" t="s">
        <v>11</v>
      </c>
      <c r="N5" s="149"/>
      <c r="O5" s="149"/>
      <c r="P5" s="148" t="s">
        <v>12</v>
      </c>
      <c r="Q5" s="160" t="s">
        <v>13</v>
      </c>
      <c r="R5" s="160" t="s">
        <v>14</v>
      </c>
      <c r="S5" s="148" t="s">
        <v>15</v>
      </c>
      <c r="T5" s="148" t="s">
        <v>1685</v>
      </c>
      <c r="U5" s="148" t="s">
        <v>17</v>
      </c>
      <c r="V5" s="63"/>
      <c r="W5" s="136" t="s">
        <v>1986</v>
      </c>
      <c r="X5" s="156" t="s">
        <v>1996</v>
      </c>
      <c r="Y5" s="155"/>
      <c r="Z5" s="171" t="s">
        <v>1232</v>
      </c>
      <c r="AA5" s="172"/>
      <c r="AB5" s="172"/>
      <c r="AC5" s="165" t="s">
        <v>1233</v>
      </c>
      <c r="AD5" s="166"/>
      <c r="AE5" s="166"/>
      <c r="AF5" s="165" t="s">
        <v>1234</v>
      </c>
      <c r="AG5" s="166"/>
      <c r="AH5" s="166"/>
      <c r="AI5" s="173" t="s">
        <v>1290</v>
      </c>
      <c r="AJ5" s="168"/>
    </row>
    <row r="6" spans="1:38" ht="33.75" customHeight="1" x14ac:dyDescent="0.2">
      <c r="A6" s="149"/>
      <c r="B6" s="149"/>
      <c r="C6" s="149"/>
      <c r="D6" s="151"/>
      <c r="E6" s="151"/>
      <c r="F6" s="149"/>
      <c r="G6" s="149"/>
      <c r="H6" s="149"/>
      <c r="I6" s="149"/>
      <c r="J6" s="31" t="s">
        <v>18</v>
      </c>
      <c r="K6" s="31" t="s">
        <v>19</v>
      </c>
      <c r="L6" s="31" t="s">
        <v>20</v>
      </c>
      <c r="M6" s="31" t="s">
        <v>21</v>
      </c>
      <c r="N6" s="31" t="s">
        <v>22</v>
      </c>
      <c r="O6" s="31" t="s">
        <v>23</v>
      </c>
      <c r="P6" s="149"/>
      <c r="Q6" s="149"/>
      <c r="R6" s="149"/>
      <c r="S6" s="149"/>
      <c r="T6" s="149"/>
      <c r="U6" s="149"/>
      <c r="V6" s="63"/>
      <c r="W6" s="137"/>
      <c r="X6" s="156"/>
      <c r="Y6" s="155"/>
      <c r="Z6" s="87" t="s">
        <v>1288</v>
      </c>
      <c r="AA6" s="88" t="s">
        <v>1235</v>
      </c>
      <c r="AB6" s="87" t="s">
        <v>1289</v>
      </c>
      <c r="AC6" s="89" t="s">
        <v>1288</v>
      </c>
      <c r="AD6" s="90" t="s">
        <v>1235</v>
      </c>
      <c r="AE6" s="89" t="s">
        <v>1289</v>
      </c>
      <c r="AF6" s="91" t="s">
        <v>1288</v>
      </c>
      <c r="AG6" s="92" t="s">
        <v>1235</v>
      </c>
      <c r="AH6" s="91" t="s">
        <v>1289</v>
      </c>
      <c r="AI6" s="166"/>
      <c r="AJ6" s="169"/>
      <c r="AL6" s="56" t="s">
        <v>1781</v>
      </c>
    </row>
    <row r="7" spans="1:38" ht="15.75" customHeight="1" x14ac:dyDescent="0.2">
      <c r="A7" s="32"/>
      <c r="B7" s="33">
        <f t="shared" ref="B7:W7" si="0">COUNTA(B8:B47)</f>
        <v>40</v>
      </c>
      <c r="C7" s="33">
        <f t="shared" si="0"/>
        <v>40</v>
      </c>
      <c r="D7" s="33">
        <f t="shared" si="0"/>
        <v>40</v>
      </c>
      <c r="E7" s="33">
        <f t="shared" si="0"/>
        <v>40</v>
      </c>
      <c r="F7" s="33">
        <f t="shared" si="0"/>
        <v>40</v>
      </c>
      <c r="G7" s="33">
        <f t="shared" si="0"/>
        <v>40</v>
      </c>
      <c r="H7" s="33">
        <f t="shared" si="0"/>
        <v>40</v>
      </c>
      <c r="I7" s="33">
        <f t="shared" si="0"/>
        <v>40</v>
      </c>
      <c r="J7" s="33">
        <f t="shared" si="0"/>
        <v>40</v>
      </c>
      <c r="K7" s="33">
        <f t="shared" si="0"/>
        <v>40</v>
      </c>
      <c r="L7" s="33">
        <f t="shared" si="0"/>
        <v>40</v>
      </c>
      <c r="M7" s="33">
        <f t="shared" si="0"/>
        <v>40</v>
      </c>
      <c r="N7" s="33">
        <f t="shared" si="0"/>
        <v>40</v>
      </c>
      <c r="O7" s="33">
        <f t="shared" si="0"/>
        <v>40</v>
      </c>
      <c r="P7" s="33">
        <f t="shared" si="0"/>
        <v>1</v>
      </c>
      <c r="Q7" s="33">
        <f t="shared" si="0"/>
        <v>39</v>
      </c>
      <c r="R7" s="33">
        <f t="shared" si="0"/>
        <v>40</v>
      </c>
      <c r="S7" s="33">
        <f t="shared" si="0"/>
        <v>40</v>
      </c>
      <c r="T7" s="33">
        <f t="shared" si="0"/>
        <v>1</v>
      </c>
      <c r="U7" s="33">
        <f t="shared" si="0"/>
        <v>40</v>
      </c>
      <c r="V7" s="64">
        <f t="shared" si="0"/>
        <v>0</v>
      </c>
      <c r="W7" s="65">
        <f t="shared" si="0"/>
        <v>9</v>
      </c>
      <c r="X7" s="66"/>
      <c r="Y7" s="84"/>
      <c r="Z7" s="85">
        <f t="shared" ref="Z7:AL7" si="1">COUNTA(Z8:Z47)</f>
        <v>40</v>
      </c>
      <c r="AA7" s="86">
        <f t="shared" si="1"/>
        <v>40</v>
      </c>
      <c r="AB7" s="86">
        <f t="shared" si="1"/>
        <v>40</v>
      </c>
      <c r="AC7" s="86">
        <f t="shared" si="1"/>
        <v>40</v>
      </c>
      <c r="AD7" s="86">
        <f t="shared" si="1"/>
        <v>40</v>
      </c>
      <c r="AE7" s="86">
        <f t="shared" si="1"/>
        <v>40</v>
      </c>
      <c r="AF7" s="86">
        <f t="shared" si="1"/>
        <v>40</v>
      </c>
      <c r="AG7" s="86">
        <f t="shared" si="1"/>
        <v>40</v>
      </c>
      <c r="AH7" s="86">
        <f t="shared" si="1"/>
        <v>40</v>
      </c>
      <c r="AI7" s="86">
        <f t="shared" si="1"/>
        <v>2</v>
      </c>
      <c r="AJ7" s="33">
        <f t="shared" si="1"/>
        <v>0</v>
      </c>
      <c r="AK7" s="33">
        <f t="shared" si="1"/>
        <v>0</v>
      </c>
      <c r="AL7" s="33">
        <f t="shared" si="1"/>
        <v>40</v>
      </c>
    </row>
    <row r="8" spans="1:38" ht="24.9" customHeight="1" x14ac:dyDescent="0.2">
      <c r="A8" s="8">
        <f>IF(B8="","",_xlfn.AGGREGATE(3,3,$B$8:B8))</f>
        <v>1</v>
      </c>
      <c r="B8" s="34" t="s">
        <v>840</v>
      </c>
      <c r="C8" s="28" t="s">
        <v>1784</v>
      </c>
      <c r="D8" s="28" t="s">
        <v>1429</v>
      </c>
      <c r="E8" s="28" t="s">
        <v>1484</v>
      </c>
      <c r="F8" s="35" t="s">
        <v>842</v>
      </c>
      <c r="G8" s="28" t="s">
        <v>27</v>
      </c>
      <c r="H8" s="28" t="s">
        <v>28</v>
      </c>
      <c r="I8" s="28" t="s">
        <v>843</v>
      </c>
      <c r="J8" s="28" t="s">
        <v>1556</v>
      </c>
      <c r="K8" s="28" t="s">
        <v>29</v>
      </c>
      <c r="L8" s="28" t="s">
        <v>30</v>
      </c>
      <c r="M8" s="28" t="s">
        <v>1556</v>
      </c>
      <c r="N8" s="28" t="s">
        <v>29</v>
      </c>
      <c r="O8" s="28" t="s">
        <v>30</v>
      </c>
      <c r="P8" s="28"/>
      <c r="Q8" s="28" t="s">
        <v>844</v>
      </c>
      <c r="R8" s="28" t="s">
        <v>845</v>
      </c>
      <c r="S8" s="36" t="s">
        <v>846</v>
      </c>
      <c r="T8" s="37"/>
      <c r="U8" s="28" t="s">
        <v>55</v>
      </c>
      <c r="V8" s="57"/>
      <c r="W8" s="67"/>
      <c r="X8" s="68" t="s">
        <v>2000</v>
      </c>
      <c r="Y8" s="62">
        <f t="shared" ref="Y8:Y47" si="2">AVERAGE(Z8:AH8)</f>
        <v>6.1111111111111107</v>
      </c>
      <c r="Z8" s="24">
        <v>6</v>
      </c>
      <c r="AA8" s="24">
        <v>3</v>
      </c>
      <c r="AB8" s="24">
        <v>5</v>
      </c>
      <c r="AC8" s="21">
        <v>8</v>
      </c>
      <c r="AD8" s="21">
        <v>5</v>
      </c>
      <c r="AE8" s="21">
        <v>8</v>
      </c>
      <c r="AF8" s="22">
        <v>8</v>
      </c>
      <c r="AG8" s="22">
        <v>6</v>
      </c>
      <c r="AH8" s="22">
        <v>6</v>
      </c>
      <c r="AI8" s="24"/>
      <c r="AJ8" s="25"/>
      <c r="AL8" s="56">
        <f t="shared" ref="AL8:AL47" si="3">YEAR(F8)</f>
        <v>2013</v>
      </c>
    </row>
    <row r="9" spans="1:38" ht="24.9" customHeight="1" x14ac:dyDescent="0.2">
      <c r="A9" s="8">
        <f>IF(B9="","",_xlfn.AGGREGATE(3,3,$B$8:B9))</f>
        <v>2</v>
      </c>
      <c r="B9" s="34" t="s">
        <v>390</v>
      </c>
      <c r="C9" s="28" t="s">
        <v>1790</v>
      </c>
      <c r="D9" s="28" t="s">
        <v>1363</v>
      </c>
      <c r="E9" s="28" t="s">
        <v>1502</v>
      </c>
      <c r="F9" s="35" t="s">
        <v>392</v>
      </c>
      <c r="G9" s="28" t="s">
        <v>38</v>
      </c>
      <c r="H9" s="28" t="s">
        <v>28</v>
      </c>
      <c r="I9" s="28" t="s">
        <v>72</v>
      </c>
      <c r="J9" s="28" t="s">
        <v>393</v>
      </c>
      <c r="K9" s="28" t="s">
        <v>29</v>
      </c>
      <c r="L9" s="28" t="s">
        <v>30</v>
      </c>
      <c r="M9" s="28" t="s">
        <v>393</v>
      </c>
      <c r="N9" s="28" t="s">
        <v>29</v>
      </c>
      <c r="O9" s="28" t="s">
        <v>30</v>
      </c>
      <c r="P9" s="28"/>
      <c r="Q9" s="28" t="s">
        <v>394</v>
      </c>
      <c r="R9" s="28" t="s">
        <v>395</v>
      </c>
      <c r="S9" s="36" t="s">
        <v>396</v>
      </c>
      <c r="T9" s="37"/>
      <c r="U9" s="28" t="s">
        <v>55</v>
      </c>
      <c r="V9" s="57"/>
      <c r="W9" s="67"/>
      <c r="X9" s="68" t="s">
        <v>2000</v>
      </c>
      <c r="Y9" s="62">
        <f t="shared" si="2"/>
        <v>8.1111111111111107</v>
      </c>
      <c r="Z9" s="24">
        <v>7</v>
      </c>
      <c r="AA9" s="24">
        <v>9</v>
      </c>
      <c r="AB9" s="24">
        <v>7</v>
      </c>
      <c r="AC9" s="21">
        <v>9</v>
      </c>
      <c r="AD9" s="21">
        <v>7</v>
      </c>
      <c r="AE9" s="21">
        <v>8</v>
      </c>
      <c r="AF9" s="22">
        <v>9</v>
      </c>
      <c r="AG9" s="22">
        <v>9</v>
      </c>
      <c r="AH9" s="22">
        <v>8</v>
      </c>
      <c r="AI9" s="24"/>
      <c r="AJ9" s="25"/>
      <c r="AL9" s="56">
        <f t="shared" si="3"/>
        <v>2013</v>
      </c>
    </row>
    <row r="10" spans="1:38" ht="24.9" customHeight="1" x14ac:dyDescent="0.2">
      <c r="A10" s="8">
        <f>IF(B10="","",_xlfn.AGGREGATE(3,3,$B$8:B10))</f>
        <v>3</v>
      </c>
      <c r="B10" s="34" t="s">
        <v>93</v>
      </c>
      <c r="C10" s="28" t="s">
        <v>1796</v>
      </c>
      <c r="D10" s="28" t="s">
        <v>1300</v>
      </c>
      <c r="E10" s="28" t="s">
        <v>1315</v>
      </c>
      <c r="F10" s="35" t="s">
        <v>95</v>
      </c>
      <c r="G10" s="28" t="s">
        <v>38</v>
      </c>
      <c r="H10" s="28" t="s">
        <v>28</v>
      </c>
      <c r="I10" s="28" t="s">
        <v>1550</v>
      </c>
      <c r="J10" s="28" t="s">
        <v>1569</v>
      </c>
      <c r="K10" s="28" t="s">
        <v>29</v>
      </c>
      <c r="L10" s="28" t="s">
        <v>30</v>
      </c>
      <c r="M10" s="28" t="s">
        <v>1569</v>
      </c>
      <c r="N10" s="28" t="s">
        <v>29</v>
      </c>
      <c r="O10" s="28" t="s">
        <v>30</v>
      </c>
      <c r="P10" s="28"/>
      <c r="Q10" s="28" t="s">
        <v>96</v>
      </c>
      <c r="R10" s="28" t="s">
        <v>97</v>
      </c>
      <c r="S10" s="36" t="s">
        <v>98</v>
      </c>
      <c r="T10" s="37"/>
      <c r="U10" s="28" t="s">
        <v>55</v>
      </c>
      <c r="V10" s="57"/>
      <c r="W10" s="67"/>
      <c r="X10" s="68" t="s">
        <v>2000</v>
      </c>
      <c r="Y10" s="62">
        <f t="shared" si="2"/>
        <v>7.1111111111111107</v>
      </c>
      <c r="Z10" s="24">
        <v>6</v>
      </c>
      <c r="AA10" s="24">
        <v>7</v>
      </c>
      <c r="AB10" s="24">
        <v>7</v>
      </c>
      <c r="AC10" s="21">
        <v>7</v>
      </c>
      <c r="AD10" s="21">
        <v>6</v>
      </c>
      <c r="AE10" s="21">
        <v>8</v>
      </c>
      <c r="AF10" s="22">
        <v>7</v>
      </c>
      <c r="AG10" s="22">
        <v>9</v>
      </c>
      <c r="AH10" s="22">
        <v>7</v>
      </c>
      <c r="AI10" s="24"/>
      <c r="AJ10" s="25"/>
      <c r="AL10" s="56">
        <f t="shared" si="3"/>
        <v>2013</v>
      </c>
    </row>
    <row r="11" spans="1:38" ht="24.9" customHeight="1" x14ac:dyDescent="0.2">
      <c r="A11" s="8">
        <f>IF(B11="","",_xlfn.AGGREGATE(3,3,$B$8:B11))</f>
        <v>4</v>
      </c>
      <c r="B11" s="34" t="s">
        <v>457</v>
      </c>
      <c r="C11" s="28" t="s">
        <v>1800</v>
      </c>
      <c r="D11" s="28" t="s">
        <v>1372</v>
      </c>
      <c r="E11" s="28" t="s">
        <v>1315</v>
      </c>
      <c r="F11" s="35" t="s">
        <v>459</v>
      </c>
      <c r="G11" s="28" t="s">
        <v>27</v>
      </c>
      <c r="H11" s="28" t="s">
        <v>28</v>
      </c>
      <c r="I11" s="28" t="s">
        <v>615</v>
      </c>
      <c r="J11" s="28" t="s">
        <v>1574</v>
      </c>
      <c r="K11" s="28" t="s">
        <v>29</v>
      </c>
      <c r="L11" s="28" t="s">
        <v>30</v>
      </c>
      <c r="M11" s="28" t="s">
        <v>1574</v>
      </c>
      <c r="N11" s="28" t="s">
        <v>29</v>
      </c>
      <c r="O11" s="28" t="s">
        <v>30</v>
      </c>
      <c r="P11" s="28"/>
      <c r="Q11" s="28" t="s">
        <v>460</v>
      </c>
      <c r="R11" s="28" t="s">
        <v>461</v>
      </c>
      <c r="S11" s="36" t="s">
        <v>462</v>
      </c>
      <c r="T11" s="37"/>
      <c r="U11" s="28" t="s">
        <v>55</v>
      </c>
      <c r="V11" s="57"/>
      <c r="W11" s="67"/>
      <c r="X11" s="68" t="s">
        <v>2000</v>
      </c>
      <c r="Y11" s="62">
        <f t="shared" si="2"/>
        <v>7.5555555555555554</v>
      </c>
      <c r="Z11" s="24">
        <v>9</v>
      </c>
      <c r="AA11" s="24">
        <v>8</v>
      </c>
      <c r="AB11" s="24">
        <v>6</v>
      </c>
      <c r="AC11" s="21">
        <v>10</v>
      </c>
      <c r="AD11" s="21">
        <v>7</v>
      </c>
      <c r="AE11" s="21">
        <v>8</v>
      </c>
      <c r="AF11" s="22">
        <v>7</v>
      </c>
      <c r="AG11" s="22">
        <v>6</v>
      </c>
      <c r="AH11" s="22">
        <v>7</v>
      </c>
      <c r="AI11" s="24"/>
      <c r="AJ11" s="25"/>
      <c r="AL11" s="56">
        <f t="shared" si="3"/>
        <v>2013</v>
      </c>
    </row>
    <row r="12" spans="1:38" ht="24.9" customHeight="1" x14ac:dyDescent="0.2">
      <c r="A12" s="8">
        <f>IF(B12="","",_xlfn.AGGREGATE(3,3,$B$8:B12))</f>
        <v>5</v>
      </c>
      <c r="B12" s="34" t="s">
        <v>1143</v>
      </c>
      <c r="C12" s="28" t="s">
        <v>1801</v>
      </c>
      <c r="D12" s="28" t="s">
        <v>1471</v>
      </c>
      <c r="E12" s="28" t="s">
        <v>1315</v>
      </c>
      <c r="F12" s="35" t="s">
        <v>1145</v>
      </c>
      <c r="G12" s="28" t="s">
        <v>38</v>
      </c>
      <c r="H12" s="28" t="s">
        <v>28</v>
      </c>
      <c r="I12" s="28" t="s">
        <v>1550</v>
      </c>
      <c r="J12" s="28" t="s">
        <v>1561</v>
      </c>
      <c r="K12" s="28" t="s">
        <v>29</v>
      </c>
      <c r="L12" s="28" t="s">
        <v>30</v>
      </c>
      <c r="M12" s="28" t="s">
        <v>1561</v>
      </c>
      <c r="N12" s="28" t="s">
        <v>29</v>
      </c>
      <c r="O12" s="28" t="s">
        <v>30</v>
      </c>
      <c r="P12" s="28"/>
      <c r="Q12" s="28" t="s">
        <v>1146</v>
      </c>
      <c r="R12" s="28" t="s">
        <v>1147</v>
      </c>
      <c r="S12" s="36" t="s">
        <v>1148</v>
      </c>
      <c r="T12" s="37"/>
      <c r="U12" s="28" t="s">
        <v>55</v>
      </c>
      <c r="V12" s="57"/>
      <c r="W12" s="67"/>
      <c r="X12" s="68" t="s">
        <v>2000</v>
      </c>
      <c r="Y12" s="62">
        <f t="shared" si="2"/>
        <v>8.2222222222222214</v>
      </c>
      <c r="Z12" s="24">
        <v>8</v>
      </c>
      <c r="AA12" s="24">
        <v>9</v>
      </c>
      <c r="AB12" s="24">
        <v>7</v>
      </c>
      <c r="AC12" s="21">
        <v>10</v>
      </c>
      <c r="AD12" s="21">
        <v>7</v>
      </c>
      <c r="AE12" s="21">
        <v>8</v>
      </c>
      <c r="AF12" s="22">
        <v>9</v>
      </c>
      <c r="AG12" s="22">
        <v>9</v>
      </c>
      <c r="AH12" s="22">
        <v>7</v>
      </c>
      <c r="AI12" s="24"/>
      <c r="AJ12" s="25"/>
      <c r="AL12" s="56">
        <f t="shared" si="3"/>
        <v>2013</v>
      </c>
    </row>
    <row r="13" spans="1:38" ht="24.9" customHeight="1" x14ac:dyDescent="0.2">
      <c r="A13" s="8">
        <f>IF(B13="","",_xlfn.AGGREGATE(3,3,$B$8:B13))</f>
        <v>6</v>
      </c>
      <c r="B13" s="34" t="s">
        <v>1051</v>
      </c>
      <c r="C13" s="28" t="s">
        <v>1802</v>
      </c>
      <c r="D13" s="28" t="s">
        <v>1458</v>
      </c>
      <c r="E13" s="28" t="s">
        <v>1315</v>
      </c>
      <c r="F13" s="35" t="s">
        <v>595</v>
      </c>
      <c r="G13" s="28" t="s">
        <v>27</v>
      </c>
      <c r="H13" s="28" t="s">
        <v>28</v>
      </c>
      <c r="I13" s="28" t="s">
        <v>1550</v>
      </c>
      <c r="J13" s="28" t="s">
        <v>1575</v>
      </c>
      <c r="K13" s="28" t="s">
        <v>29</v>
      </c>
      <c r="L13" s="28" t="s">
        <v>30</v>
      </c>
      <c r="M13" s="28" t="s">
        <v>1575</v>
      </c>
      <c r="N13" s="28" t="s">
        <v>29</v>
      </c>
      <c r="O13" s="28" t="s">
        <v>30</v>
      </c>
      <c r="P13" s="28"/>
      <c r="Q13" s="28" t="s">
        <v>1053</v>
      </c>
      <c r="R13" s="28" t="s">
        <v>1054</v>
      </c>
      <c r="S13" s="36" t="s">
        <v>1055</v>
      </c>
      <c r="T13" s="37"/>
      <c r="U13" s="28" t="s">
        <v>55</v>
      </c>
      <c r="V13" s="57"/>
      <c r="W13" s="67"/>
      <c r="X13" s="68" t="s">
        <v>2000</v>
      </c>
      <c r="Y13" s="62">
        <f t="shared" si="2"/>
        <v>8.4444444444444446</v>
      </c>
      <c r="Z13" s="24">
        <v>10</v>
      </c>
      <c r="AA13" s="24">
        <v>10</v>
      </c>
      <c r="AB13" s="24">
        <v>8</v>
      </c>
      <c r="AC13" s="21">
        <v>9</v>
      </c>
      <c r="AD13" s="21">
        <v>5</v>
      </c>
      <c r="AE13" s="21">
        <v>8</v>
      </c>
      <c r="AF13" s="22">
        <v>9</v>
      </c>
      <c r="AG13" s="22">
        <v>8</v>
      </c>
      <c r="AH13" s="22">
        <v>9</v>
      </c>
      <c r="AI13" s="24"/>
      <c r="AJ13" s="25"/>
      <c r="AL13" s="56">
        <f t="shared" si="3"/>
        <v>2013</v>
      </c>
    </row>
    <row r="14" spans="1:38" ht="24.9" customHeight="1" x14ac:dyDescent="0.2">
      <c r="A14" s="8">
        <f>IF(B14="","",_xlfn.AGGREGATE(3,3,$B$8:B14))</f>
        <v>7</v>
      </c>
      <c r="B14" s="34" t="s">
        <v>168</v>
      </c>
      <c r="C14" s="28" t="s">
        <v>1803</v>
      </c>
      <c r="D14" s="28" t="s">
        <v>1328</v>
      </c>
      <c r="E14" s="28" t="s">
        <v>1315</v>
      </c>
      <c r="F14" s="35" t="s">
        <v>170</v>
      </c>
      <c r="G14" s="28" t="s">
        <v>27</v>
      </c>
      <c r="H14" s="28" t="s">
        <v>28</v>
      </c>
      <c r="I14" s="28" t="s">
        <v>1559</v>
      </c>
      <c r="J14" s="28" t="s">
        <v>1576</v>
      </c>
      <c r="K14" s="28" t="s">
        <v>29</v>
      </c>
      <c r="L14" s="28" t="s">
        <v>30</v>
      </c>
      <c r="M14" s="28" t="s">
        <v>1576</v>
      </c>
      <c r="N14" s="28" t="s">
        <v>29</v>
      </c>
      <c r="O14" s="28" t="s">
        <v>30</v>
      </c>
      <c r="P14" s="28"/>
      <c r="Q14" s="28" t="s">
        <v>171</v>
      </c>
      <c r="R14" s="28" t="s">
        <v>172</v>
      </c>
      <c r="S14" s="36" t="s">
        <v>173</v>
      </c>
      <c r="T14" s="37"/>
      <c r="U14" s="28" t="s">
        <v>34</v>
      </c>
      <c r="V14" s="57"/>
      <c r="W14" s="67" t="s">
        <v>1626</v>
      </c>
      <c r="X14" s="68" t="s">
        <v>2000</v>
      </c>
      <c r="Y14" s="62">
        <f t="shared" si="2"/>
        <v>8.5555555555555554</v>
      </c>
      <c r="Z14" s="24">
        <v>8</v>
      </c>
      <c r="AA14" s="24">
        <v>9</v>
      </c>
      <c r="AB14" s="24">
        <v>7</v>
      </c>
      <c r="AC14" s="21">
        <v>9</v>
      </c>
      <c r="AD14" s="21">
        <v>10</v>
      </c>
      <c r="AE14" s="21">
        <v>7</v>
      </c>
      <c r="AF14" s="22">
        <v>9</v>
      </c>
      <c r="AG14" s="22">
        <v>9</v>
      </c>
      <c r="AH14" s="22">
        <v>9</v>
      </c>
      <c r="AI14" s="24"/>
      <c r="AJ14" s="25"/>
      <c r="AL14" s="56">
        <f t="shared" si="3"/>
        <v>2013</v>
      </c>
    </row>
    <row r="15" spans="1:38" ht="24.9" customHeight="1" x14ac:dyDescent="0.2">
      <c r="A15" s="8">
        <f>IF(B15="","",_xlfn.AGGREGATE(3,3,$B$8:B15))</f>
        <v>8</v>
      </c>
      <c r="B15" s="34" t="s">
        <v>1062</v>
      </c>
      <c r="C15" s="28" t="s">
        <v>1804</v>
      </c>
      <c r="D15" s="28" t="s">
        <v>1460</v>
      </c>
      <c r="E15" s="28" t="s">
        <v>1315</v>
      </c>
      <c r="F15" s="35" t="s">
        <v>1064</v>
      </c>
      <c r="G15" s="28" t="s">
        <v>38</v>
      </c>
      <c r="H15" s="28" t="s">
        <v>28</v>
      </c>
      <c r="I15" s="28" t="s">
        <v>1578</v>
      </c>
      <c r="J15" s="28" t="s">
        <v>1765</v>
      </c>
      <c r="K15" s="28" t="s">
        <v>1766</v>
      </c>
      <c r="L15" s="28" t="s">
        <v>1767</v>
      </c>
      <c r="M15" s="28" t="s">
        <v>1577</v>
      </c>
      <c r="N15" s="28" t="s">
        <v>29</v>
      </c>
      <c r="O15" s="28" t="s">
        <v>30</v>
      </c>
      <c r="P15" s="28"/>
      <c r="Q15" s="28" t="s">
        <v>1065</v>
      </c>
      <c r="R15" s="28" t="s">
        <v>1579</v>
      </c>
      <c r="S15" s="36" t="s">
        <v>1067</v>
      </c>
      <c r="T15" s="37" t="s">
        <v>1583</v>
      </c>
      <c r="U15" s="28" t="s">
        <v>68</v>
      </c>
      <c r="V15" s="57"/>
      <c r="W15" s="67" t="s">
        <v>1580</v>
      </c>
      <c r="X15" s="68" t="s">
        <v>2000</v>
      </c>
      <c r="Y15" s="62">
        <f t="shared" si="2"/>
        <v>7.7777777777777777</v>
      </c>
      <c r="Z15" s="24">
        <v>7</v>
      </c>
      <c r="AA15" s="24">
        <v>9</v>
      </c>
      <c r="AB15" s="24">
        <v>8</v>
      </c>
      <c r="AC15" s="21">
        <v>9</v>
      </c>
      <c r="AD15" s="21">
        <v>10</v>
      </c>
      <c r="AE15" s="21">
        <v>7</v>
      </c>
      <c r="AF15" s="22">
        <v>8</v>
      </c>
      <c r="AG15" s="22">
        <v>7</v>
      </c>
      <c r="AH15" s="22">
        <v>5</v>
      </c>
      <c r="AI15" s="24"/>
      <c r="AJ15" s="25"/>
      <c r="AL15" s="56">
        <f t="shared" si="3"/>
        <v>2013</v>
      </c>
    </row>
    <row r="16" spans="1:38" ht="24.9" customHeight="1" x14ac:dyDescent="0.2">
      <c r="A16" s="8">
        <f>IF(B16="","",_xlfn.AGGREGATE(3,3,$B$8:B16))</f>
        <v>9</v>
      </c>
      <c r="B16" s="34" t="s">
        <v>663</v>
      </c>
      <c r="C16" s="28" t="s">
        <v>1805</v>
      </c>
      <c r="D16" s="28" t="s">
        <v>1403</v>
      </c>
      <c r="E16" s="28" t="s">
        <v>1315</v>
      </c>
      <c r="F16" s="35" t="s">
        <v>665</v>
      </c>
      <c r="G16" s="28" t="s">
        <v>38</v>
      </c>
      <c r="H16" s="28" t="s">
        <v>28</v>
      </c>
      <c r="I16" s="28" t="s">
        <v>666</v>
      </c>
      <c r="J16" s="28" t="s">
        <v>529</v>
      </c>
      <c r="K16" s="28" t="s">
        <v>29</v>
      </c>
      <c r="L16" s="28" t="s">
        <v>30</v>
      </c>
      <c r="M16" s="28" t="s">
        <v>667</v>
      </c>
      <c r="N16" s="28" t="s">
        <v>29</v>
      </c>
      <c r="O16" s="28" t="s">
        <v>30</v>
      </c>
      <c r="P16" s="28"/>
      <c r="Q16" s="28" t="s">
        <v>668</v>
      </c>
      <c r="R16" s="28" t="s">
        <v>669</v>
      </c>
      <c r="S16" s="36" t="s">
        <v>670</v>
      </c>
      <c r="T16" s="37"/>
      <c r="U16" s="28" t="s">
        <v>34</v>
      </c>
      <c r="V16" s="57"/>
      <c r="W16" s="67"/>
      <c r="X16" s="68" t="s">
        <v>2000</v>
      </c>
      <c r="Y16" s="62">
        <f t="shared" si="2"/>
        <v>7.2222222222222223</v>
      </c>
      <c r="Z16" s="24">
        <v>8</v>
      </c>
      <c r="AA16" s="24">
        <v>9</v>
      </c>
      <c r="AB16" s="24">
        <v>6</v>
      </c>
      <c r="AC16" s="21">
        <v>7</v>
      </c>
      <c r="AD16" s="21">
        <v>8</v>
      </c>
      <c r="AE16" s="21">
        <v>5</v>
      </c>
      <c r="AF16" s="22">
        <v>8</v>
      </c>
      <c r="AG16" s="22">
        <v>7</v>
      </c>
      <c r="AH16" s="22">
        <v>7</v>
      </c>
      <c r="AI16" s="24"/>
      <c r="AJ16" s="25"/>
      <c r="AL16" s="56">
        <f t="shared" si="3"/>
        <v>2013</v>
      </c>
    </row>
    <row r="17" spans="1:38" ht="24.9" customHeight="1" x14ac:dyDescent="0.2">
      <c r="A17" s="8">
        <f>IF(B17="","",_xlfn.AGGREGATE(3,3,$B$8:B17))</f>
        <v>10</v>
      </c>
      <c r="B17" s="34" t="s">
        <v>1191</v>
      </c>
      <c r="C17" s="28" t="s">
        <v>1808</v>
      </c>
      <c r="D17" s="28" t="s">
        <v>1476</v>
      </c>
      <c r="E17" s="28" t="s">
        <v>1512</v>
      </c>
      <c r="F17" s="35" t="s">
        <v>991</v>
      </c>
      <c r="G17" s="28" t="s">
        <v>38</v>
      </c>
      <c r="H17" s="28" t="s">
        <v>28</v>
      </c>
      <c r="I17" s="28" t="s">
        <v>1559</v>
      </c>
      <c r="J17" s="28" t="s">
        <v>1098</v>
      </c>
      <c r="K17" s="28" t="s">
        <v>29</v>
      </c>
      <c r="L17" s="28" t="s">
        <v>30</v>
      </c>
      <c r="M17" s="28" t="s">
        <v>1098</v>
      </c>
      <c r="N17" s="28" t="s">
        <v>29</v>
      </c>
      <c r="O17" s="28" t="s">
        <v>30</v>
      </c>
      <c r="P17" s="28"/>
      <c r="Q17" s="28" t="s">
        <v>1194</v>
      </c>
      <c r="R17" s="28" t="s">
        <v>1195</v>
      </c>
      <c r="S17" s="36" t="s">
        <v>1196</v>
      </c>
      <c r="T17" s="37"/>
      <c r="U17" s="28" t="s">
        <v>48</v>
      </c>
      <c r="V17" s="57"/>
      <c r="W17" s="67"/>
      <c r="X17" s="68" t="s">
        <v>2000</v>
      </c>
      <c r="Y17" s="62">
        <f t="shared" si="2"/>
        <v>6.8888888888888893</v>
      </c>
      <c r="Z17" s="24">
        <v>5</v>
      </c>
      <c r="AA17" s="24">
        <v>7</v>
      </c>
      <c r="AB17" s="24">
        <v>8</v>
      </c>
      <c r="AC17" s="21">
        <v>7</v>
      </c>
      <c r="AD17" s="21">
        <v>7</v>
      </c>
      <c r="AE17" s="21">
        <v>6</v>
      </c>
      <c r="AF17" s="22">
        <v>7</v>
      </c>
      <c r="AG17" s="22">
        <v>8</v>
      </c>
      <c r="AH17" s="22">
        <v>7</v>
      </c>
      <c r="AI17" s="24"/>
      <c r="AJ17" s="25"/>
      <c r="AL17" s="56">
        <f t="shared" si="3"/>
        <v>2013</v>
      </c>
    </row>
    <row r="18" spans="1:38" ht="24.9" customHeight="1" x14ac:dyDescent="0.2">
      <c r="A18" s="8">
        <f>IF(B18="","",_xlfn.AGGREGATE(3,3,$B$8:B18))</f>
        <v>11</v>
      </c>
      <c r="B18" s="38">
        <v>22313006721</v>
      </c>
      <c r="C18" s="28" t="s">
        <v>1814</v>
      </c>
      <c r="D18" s="28" t="s">
        <v>1481</v>
      </c>
      <c r="E18" s="28" t="s">
        <v>1316</v>
      </c>
      <c r="F18" s="39">
        <v>41608</v>
      </c>
      <c r="G18" s="28" t="s">
        <v>27</v>
      </c>
      <c r="H18" s="28" t="s">
        <v>28</v>
      </c>
      <c r="I18" s="28" t="s">
        <v>1588</v>
      </c>
      <c r="J18" s="28" t="s">
        <v>1574</v>
      </c>
      <c r="K18" s="28" t="s">
        <v>29</v>
      </c>
      <c r="L18" s="28" t="s">
        <v>30</v>
      </c>
      <c r="M18" s="28" t="s">
        <v>1574</v>
      </c>
      <c r="N18" s="28" t="s">
        <v>29</v>
      </c>
      <c r="O18" s="28" t="s">
        <v>30</v>
      </c>
      <c r="P18" s="28"/>
      <c r="Q18" s="28"/>
      <c r="R18" s="28" t="s">
        <v>348</v>
      </c>
      <c r="S18" s="40">
        <v>983303922</v>
      </c>
      <c r="T18" s="37"/>
      <c r="U18" s="28" t="s">
        <v>1589</v>
      </c>
      <c r="V18" s="57"/>
      <c r="W18" s="67"/>
      <c r="X18" s="68" t="s">
        <v>2000</v>
      </c>
      <c r="Y18" s="62">
        <f t="shared" si="2"/>
        <v>7.5555555555555554</v>
      </c>
      <c r="Z18" s="24">
        <v>7</v>
      </c>
      <c r="AA18" s="24">
        <v>9</v>
      </c>
      <c r="AB18" s="24">
        <v>7</v>
      </c>
      <c r="AC18" s="21">
        <v>9</v>
      </c>
      <c r="AD18" s="21">
        <v>8</v>
      </c>
      <c r="AE18" s="21">
        <v>7</v>
      </c>
      <c r="AF18" s="22">
        <v>9</v>
      </c>
      <c r="AG18" s="22">
        <v>6</v>
      </c>
      <c r="AH18" s="22">
        <v>6</v>
      </c>
      <c r="AI18" s="24"/>
      <c r="AJ18" s="25"/>
      <c r="AL18" s="56">
        <f t="shared" si="3"/>
        <v>2013</v>
      </c>
    </row>
    <row r="19" spans="1:38" ht="24.9" customHeight="1" x14ac:dyDescent="0.2">
      <c r="A19" s="8">
        <f>IF(B19="","",_xlfn.AGGREGATE(3,3,$B$8:B19))</f>
        <v>12</v>
      </c>
      <c r="B19" s="34" t="s">
        <v>236</v>
      </c>
      <c r="C19" s="28" t="s">
        <v>1823</v>
      </c>
      <c r="D19" s="28" t="s">
        <v>1338</v>
      </c>
      <c r="E19" s="28" t="s">
        <v>1488</v>
      </c>
      <c r="F19" s="35" t="s">
        <v>238</v>
      </c>
      <c r="G19" s="28" t="s">
        <v>38</v>
      </c>
      <c r="H19" s="28" t="s">
        <v>28</v>
      </c>
      <c r="I19" s="28" t="s">
        <v>1559</v>
      </c>
      <c r="J19" s="28" t="s">
        <v>239</v>
      </c>
      <c r="K19" s="28" t="s">
        <v>29</v>
      </c>
      <c r="L19" s="28" t="s">
        <v>30</v>
      </c>
      <c r="M19" s="28" t="s">
        <v>239</v>
      </c>
      <c r="N19" s="28" t="s">
        <v>29</v>
      </c>
      <c r="O19" s="28" t="s">
        <v>30</v>
      </c>
      <c r="P19" s="28"/>
      <c r="Q19" s="28" t="s">
        <v>240</v>
      </c>
      <c r="R19" s="28" t="s">
        <v>241</v>
      </c>
      <c r="S19" s="36" t="s">
        <v>242</v>
      </c>
      <c r="T19" s="37"/>
      <c r="U19" s="28" t="s">
        <v>34</v>
      </c>
      <c r="V19" s="57"/>
      <c r="W19" s="67"/>
      <c r="X19" s="68" t="s">
        <v>2000</v>
      </c>
      <c r="Y19" s="62">
        <f t="shared" si="2"/>
        <v>8.2222222222222214</v>
      </c>
      <c r="Z19" s="24">
        <v>7</v>
      </c>
      <c r="AA19" s="24">
        <v>8</v>
      </c>
      <c r="AB19" s="24">
        <v>8</v>
      </c>
      <c r="AC19" s="21">
        <v>9</v>
      </c>
      <c r="AD19" s="21">
        <v>8</v>
      </c>
      <c r="AE19" s="21">
        <v>7</v>
      </c>
      <c r="AF19" s="22">
        <v>9</v>
      </c>
      <c r="AG19" s="22">
        <v>9</v>
      </c>
      <c r="AH19" s="22">
        <v>9</v>
      </c>
      <c r="AI19" s="24"/>
      <c r="AJ19" s="25"/>
      <c r="AL19" s="56">
        <f t="shared" si="3"/>
        <v>2013</v>
      </c>
    </row>
    <row r="20" spans="1:38" ht="24.9" customHeight="1" x14ac:dyDescent="0.2">
      <c r="A20" s="8">
        <f>IF(B20="","",_xlfn.AGGREGATE(3,3,$B$8:B20))</f>
        <v>13</v>
      </c>
      <c r="B20" s="34" t="s">
        <v>1181</v>
      </c>
      <c r="C20" s="28" t="s">
        <v>1828</v>
      </c>
      <c r="D20" s="28" t="s">
        <v>1475</v>
      </c>
      <c r="E20" s="28" t="s">
        <v>1482</v>
      </c>
      <c r="F20" s="35" t="s">
        <v>582</v>
      </c>
      <c r="G20" s="28" t="s">
        <v>27</v>
      </c>
      <c r="H20" s="28" t="s">
        <v>28</v>
      </c>
      <c r="I20" s="28" t="s">
        <v>1559</v>
      </c>
      <c r="J20" s="28" t="s">
        <v>219</v>
      </c>
      <c r="K20" s="28" t="s">
        <v>29</v>
      </c>
      <c r="L20" s="28" t="s">
        <v>30</v>
      </c>
      <c r="M20" s="28" t="s">
        <v>219</v>
      </c>
      <c r="N20" s="28" t="s">
        <v>29</v>
      </c>
      <c r="O20" s="28" t="s">
        <v>30</v>
      </c>
      <c r="P20" s="28"/>
      <c r="Q20" s="28" t="s">
        <v>1614</v>
      </c>
      <c r="R20" s="28" t="s">
        <v>1185</v>
      </c>
      <c r="S20" s="36" t="s">
        <v>1186</v>
      </c>
      <c r="T20" s="37"/>
      <c r="U20" s="28" t="s">
        <v>34</v>
      </c>
      <c r="V20" s="57"/>
      <c r="W20" s="67"/>
      <c r="X20" s="68" t="s">
        <v>2000</v>
      </c>
      <c r="Y20" s="62">
        <f t="shared" si="2"/>
        <v>8.6666666666666661</v>
      </c>
      <c r="Z20" s="24">
        <v>8</v>
      </c>
      <c r="AA20" s="24">
        <v>9</v>
      </c>
      <c r="AB20" s="24">
        <v>5</v>
      </c>
      <c r="AC20" s="21">
        <v>9</v>
      </c>
      <c r="AD20" s="21">
        <v>10</v>
      </c>
      <c r="AE20" s="21">
        <v>9</v>
      </c>
      <c r="AF20" s="22">
        <v>9</v>
      </c>
      <c r="AG20" s="22">
        <v>9</v>
      </c>
      <c r="AH20" s="22">
        <v>10</v>
      </c>
      <c r="AI20" s="24"/>
      <c r="AJ20" s="25"/>
      <c r="AL20" s="56">
        <f t="shared" si="3"/>
        <v>2013</v>
      </c>
    </row>
    <row r="21" spans="1:38" ht="24.9" customHeight="1" x14ac:dyDescent="0.2">
      <c r="A21" s="8">
        <f>IF(B21="","",_xlfn.AGGREGATE(3,3,$B$8:B21))</f>
        <v>14</v>
      </c>
      <c r="B21" s="34" t="s">
        <v>122</v>
      </c>
      <c r="C21" s="28" t="s">
        <v>1831</v>
      </c>
      <c r="D21" s="28" t="s">
        <v>1305</v>
      </c>
      <c r="E21" s="28" t="s">
        <v>1320</v>
      </c>
      <c r="F21" s="35" t="s">
        <v>124</v>
      </c>
      <c r="G21" s="28" t="s">
        <v>38</v>
      </c>
      <c r="H21" s="28" t="s">
        <v>28</v>
      </c>
      <c r="I21" s="28" t="s">
        <v>44</v>
      </c>
      <c r="J21" s="28" t="s">
        <v>1576</v>
      </c>
      <c r="K21" s="28" t="s">
        <v>29</v>
      </c>
      <c r="L21" s="28" t="s">
        <v>30</v>
      </c>
      <c r="M21" s="28" t="s">
        <v>1576</v>
      </c>
      <c r="N21" s="28" t="s">
        <v>29</v>
      </c>
      <c r="O21" s="28" t="s">
        <v>30</v>
      </c>
      <c r="P21" s="28"/>
      <c r="Q21" s="28" t="s">
        <v>125</v>
      </c>
      <c r="R21" s="28" t="s">
        <v>126</v>
      </c>
      <c r="S21" s="36" t="s">
        <v>127</v>
      </c>
      <c r="T21" s="37"/>
      <c r="U21" s="28" t="s">
        <v>55</v>
      </c>
      <c r="V21" s="57"/>
      <c r="W21" s="67" t="s">
        <v>1616</v>
      </c>
      <c r="X21" s="68" t="s">
        <v>2000</v>
      </c>
      <c r="Y21" s="62">
        <f t="shared" si="2"/>
        <v>6.333333333333333</v>
      </c>
      <c r="Z21" s="24">
        <v>6</v>
      </c>
      <c r="AA21" s="24">
        <v>7</v>
      </c>
      <c r="AB21" s="24">
        <v>6</v>
      </c>
      <c r="AC21" s="21">
        <v>6</v>
      </c>
      <c r="AD21" s="21">
        <v>8</v>
      </c>
      <c r="AE21" s="21">
        <v>5</v>
      </c>
      <c r="AF21" s="22">
        <v>6</v>
      </c>
      <c r="AG21" s="22">
        <v>8</v>
      </c>
      <c r="AH21" s="22">
        <v>5</v>
      </c>
      <c r="AI21" s="24"/>
      <c r="AJ21" s="25"/>
      <c r="AL21" s="56">
        <f t="shared" si="3"/>
        <v>2013</v>
      </c>
    </row>
    <row r="22" spans="1:38" ht="24.9" customHeight="1" x14ac:dyDescent="0.2">
      <c r="A22" s="8">
        <f>IF(B22="","",_xlfn.AGGREGATE(3,3,$B$8:B22))</f>
        <v>15</v>
      </c>
      <c r="B22" s="34" t="s">
        <v>504</v>
      </c>
      <c r="C22" s="28" t="s">
        <v>1836</v>
      </c>
      <c r="D22" s="28" t="s">
        <v>1378</v>
      </c>
      <c r="E22" s="28" t="s">
        <v>1493</v>
      </c>
      <c r="F22" s="35" t="s">
        <v>506</v>
      </c>
      <c r="G22" s="28" t="s">
        <v>38</v>
      </c>
      <c r="H22" s="28" t="s">
        <v>28</v>
      </c>
      <c r="I22" s="28" t="s">
        <v>1550</v>
      </c>
      <c r="J22" s="28" t="s">
        <v>375</v>
      </c>
      <c r="K22" s="28" t="s">
        <v>29</v>
      </c>
      <c r="L22" s="28" t="s">
        <v>30</v>
      </c>
      <c r="M22" s="28" t="s">
        <v>375</v>
      </c>
      <c r="N22" s="28" t="s">
        <v>29</v>
      </c>
      <c r="O22" s="28" t="s">
        <v>30</v>
      </c>
      <c r="P22" s="28"/>
      <c r="Q22" s="28" t="s">
        <v>507</v>
      </c>
      <c r="R22" s="28" t="s">
        <v>508</v>
      </c>
      <c r="S22" s="36" t="s">
        <v>509</v>
      </c>
      <c r="T22" s="37"/>
      <c r="U22" s="28" t="s">
        <v>55</v>
      </c>
      <c r="V22" s="57"/>
      <c r="W22" s="67"/>
      <c r="X22" s="68" t="s">
        <v>2000</v>
      </c>
      <c r="Y22" s="62">
        <f t="shared" si="2"/>
        <v>8.6666666666666661</v>
      </c>
      <c r="Z22" s="24">
        <v>10</v>
      </c>
      <c r="AA22" s="24">
        <v>9</v>
      </c>
      <c r="AB22" s="24">
        <v>7</v>
      </c>
      <c r="AC22" s="21">
        <v>9</v>
      </c>
      <c r="AD22" s="21">
        <v>9</v>
      </c>
      <c r="AE22" s="21">
        <v>8</v>
      </c>
      <c r="AF22" s="22">
        <v>9</v>
      </c>
      <c r="AG22" s="22">
        <v>8</v>
      </c>
      <c r="AH22" s="22">
        <v>9</v>
      </c>
      <c r="AI22" s="24"/>
      <c r="AJ22" s="25"/>
      <c r="AL22" s="56">
        <f t="shared" si="3"/>
        <v>2013</v>
      </c>
    </row>
    <row r="23" spans="1:38" ht="24.9" customHeight="1" x14ac:dyDescent="0.2">
      <c r="A23" s="8">
        <f>IF(B23="","",_xlfn.AGGREGATE(3,3,$B$8:B23))</f>
        <v>16</v>
      </c>
      <c r="B23" s="34" t="s">
        <v>878</v>
      </c>
      <c r="C23" s="28" t="s">
        <v>1839</v>
      </c>
      <c r="D23" s="28" t="s">
        <v>1434</v>
      </c>
      <c r="E23" s="28" t="s">
        <v>1531</v>
      </c>
      <c r="F23" s="35" t="s">
        <v>836</v>
      </c>
      <c r="G23" s="28" t="s">
        <v>38</v>
      </c>
      <c r="H23" s="28" t="s">
        <v>28</v>
      </c>
      <c r="I23" s="28" t="s">
        <v>1617</v>
      </c>
      <c r="J23" s="28" t="s">
        <v>1576</v>
      </c>
      <c r="K23" s="28" t="s">
        <v>29</v>
      </c>
      <c r="L23" s="28" t="s">
        <v>30</v>
      </c>
      <c r="M23" s="28" t="s">
        <v>1576</v>
      </c>
      <c r="N23" s="28" t="s">
        <v>29</v>
      </c>
      <c r="O23" s="28" t="s">
        <v>30</v>
      </c>
      <c r="P23" s="28"/>
      <c r="Q23" s="28" t="s">
        <v>880</v>
      </c>
      <c r="R23" s="28" t="s">
        <v>881</v>
      </c>
      <c r="S23" s="36" t="s">
        <v>882</v>
      </c>
      <c r="T23" s="37"/>
      <c r="U23" s="28" t="s">
        <v>55</v>
      </c>
      <c r="V23" s="57"/>
      <c r="W23" s="67" t="s">
        <v>1627</v>
      </c>
      <c r="X23" s="68" t="s">
        <v>2000</v>
      </c>
      <c r="Y23" s="62">
        <f t="shared" si="2"/>
        <v>6.2222222222222223</v>
      </c>
      <c r="Z23" s="24">
        <v>5</v>
      </c>
      <c r="AA23" s="24">
        <v>9</v>
      </c>
      <c r="AB23" s="24">
        <v>5</v>
      </c>
      <c r="AC23" s="21">
        <v>7</v>
      </c>
      <c r="AD23" s="21">
        <v>7</v>
      </c>
      <c r="AE23" s="21">
        <v>5</v>
      </c>
      <c r="AF23" s="22">
        <v>6</v>
      </c>
      <c r="AG23" s="22">
        <v>6</v>
      </c>
      <c r="AH23" s="22">
        <v>6</v>
      </c>
      <c r="AI23" s="24"/>
      <c r="AJ23" s="25"/>
      <c r="AL23" s="56">
        <f t="shared" si="3"/>
        <v>2013</v>
      </c>
    </row>
    <row r="24" spans="1:38" ht="24.9" customHeight="1" x14ac:dyDescent="0.2">
      <c r="A24" s="8">
        <f>IF(B24="","",_xlfn.AGGREGATE(3,3,$B$8:B24))</f>
        <v>17</v>
      </c>
      <c r="B24" s="34" t="s">
        <v>134</v>
      </c>
      <c r="C24" s="28" t="s">
        <v>1844</v>
      </c>
      <c r="D24" s="28" t="s">
        <v>1291</v>
      </c>
      <c r="E24" s="28" t="s">
        <v>1322</v>
      </c>
      <c r="F24" s="35" t="s">
        <v>136</v>
      </c>
      <c r="G24" s="28" t="s">
        <v>27</v>
      </c>
      <c r="H24" s="28" t="s">
        <v>28</v>
      </c>
      <c r="I24" s="28" t="s">
        <v>1559</v>
      </c>
      <c r="J24" s="28" t="s">
        <v>1587</v>
      </c>
      <c r="K24" s="28" t="s">
        <v>29</v>
      </c>
      <c r="L24" s="28" t="s">
        <v>30</v>
      </c>
      <c r="M24" s="28" t="s">
        <v>1587</v>
      </c>
      <c r="N24" s="28" t="s">
        <v>29</v>
      </c>
      <c r="O24" s="28" t="s">
        <v>30</v>
      </c>
      <c r="P24" s="28"/>
      <c r="Q24" s="28" t="s">
        <v>137</v>
      </c>
      <c r="R24" s="28" t="s">
        <v>138</v>
      </c>
      <c r="S24" s="36" t="s">
        <v>139</v>
      </c>
      <c r="T24" s="37"/>
      <c r="U24" s="28" t="s">
        <v>55</v>
      </c>
      <c r="V24" s="57"/>
      <c r="W24" s="67"/>
      <c r="X24" s="68" t="s">
        <v>2000</v>
      </c>
      <c r="Y24" s="62">
        <f t="shared" si="2"/>
        <v>8.7777777777777786</v>
      </c>
      <c r="Z24" s="24">
        <v>10</v>
      </c>
      <c r="AA24" s="24">
        <v>10</v>
      </c>
      <c r="AB24" s="24">
        <v>8</v>
      </c>
      <c r="AC24" s="21">
        <v>9</v>
      </c>
      <c r="AD24" s="21">
        <v>8</v>
      </c>
      <c r="AE24" s="21">
        <v>8</v>
      </c>
      <c r="AF24" s="22">
        <v>9</v>
      </c>
      <c r="AG24" s="22">
        <v>9</v>
      </c>
      <c r="AH24" s="22">
        <v>8</v>
      </c>
      <c r="AI24" s="24"/>
      <c r="AJ24" s="25"/>
      <c r="AL24" s="56">
        <f t="shared" si="3"/>
        <v>2013</v>
      </c>
    </row>
    <row r="25" spans="1:38" ht="24.9" customHeight="1" x14ac:dyDescent="0.2">
      <c r="A25" s="8">
        <f>IF(B25="","",_xlfn.AGGREGATE(3,3,$B$8:B25))</f>
        <v>18</v>
      </c>
      <c r="B25" s="34" t="s">
        <v>984</v>
      </c>
      <c r="C25" s="28" t="s">
        <v>1846</v>
      </c>
      <c r="D25" s="28" t="s">
        <v>1449</v>
      </c>
      <c r="E25" s="28" t="s">
        <v>1538</v>
      </c>
      <c r="F25" s="35" t="s">
        <v>471</v>
      </c>
      <c r="G25" s="28" t="s">
        <v>27</v>
      </c>
      <c r="H25" s="28" t="s">
        <v>28</v>
      </c>
      <c r="I25" s="28" t="s">
        <v>1559</v>
      </c>
      <c r="J25" s="28" t="s">
        <v>1575</v>
      </c>
      <c r="K25" s="28" t="s">
        <v>29</v>
      </c>
      <c r="L25" s="28" t="s">
        <v>30</v>
      </c>
      <c r="M25" s="28" t="s">
        <v>1575</v>
      </c>
      <c r="N25" s="28" t="s">
        <v>29</v>
      </c>
      <c r="O25" s="28" t="s">
        <v>30</v>
      </c>
      <c r="P25" s="28"/>
      <c r="Q25" s="28" t="s">
        <v>986</v>
      </c>
      <c r="R25" s="28" t="s">
        <v>987</v>
      </c>
      <c r="S25" s="36" t="s">
        <v>988</v>
      </c>
      <c r="T25" s="37"/>
      <c r="U25" s="28" t="s">
        <v>55</v>
      </c>
      <c r="V25" s="57"/>
      <c r="W25" s="67"/>
      <c r="X25" s="68" t="s">
        <v>2000</v>
      </c>
      <c r="Y25" s="62">
        <f t="shared" si="2"/>
        <v>8.3333333333333339</v>
      </c>
      <c r="Z25" s="24">
        <v>8</v>
      </c>
      <c r="AA25" s="24">
        <v>9</v>
      </c>
      <c r="AB25" s="24">
        <v>9</v>
      </c>
      <c r="AC25" s="21">
        <v>9</v>
      </c>
      <c r="AD25" s="21">
        <v>6</v>
      </c>
      <c r="AE25" s="21">
        <v>8</v>
      </c>
      <c r="AF25" s="22">
        <v>9</v>
      </c>
      <c r="AG25" s="22">
        <v>9</v>
      </c>
      <c r="AH25" s="22">
        <v>8</v>
      </c>
      <c r="AI25" s="24"/>
      <c r="AJ25" s="25"/>
      <c r="AL25" s="56">
        <f t="shared" si="3"/>
        <v>2013</v>
      </c>
    </row>
    <row r="26" spans="1:38" ht="24.9" customHeight="1" x14ac:dyDescent="0.2">
      <c r="A26" s="8">
        <f>IF(B26="","",_xlfn.AGGREGATE(3,3,$B$8:B26))</f>
        <v>19</v>
      </c>
      <c r="B26" s="34" t="s">
        <v>625</v>
      </c>
      <c r="C26" s="28" t="s">
        <v>1860</v>
      </c>
      <c r="D26" s="28" t="s">
        <v>1397</v>
      </c>
      <c r="E26" s="28" t="s">
        <v>1508</v>
      </c>
      <c r="F26" s="35" t="s">
        <v>339</v>
      </c>
      <c r="G26" s="28" t="s">
        <v>38</v>
      </c>
      <c r="H26" s="28" t="s">
        <v>28</v>
      </c>
      <c r="I26" s="28" t="s">
        <v>1559</v>
      </c>
      <c r="J26" s="28" t="s">
        <v>529</v>
      </c>
      <c r="K26" s="28" t="s">
        <v>29</v>
      </c>
      <c r="L26" s="28" t="s">
        <v>30</v>
      </c>
      <c r="M26" s="28" t="s">
        <v>529</v>
      </c>
      <c r="N26" s="28" t="s">
        <v>29</v>
      </c>
      <c r="O26" s="28" t="s">
        <v>30</v>
      </c>
      <c r="P26" s="28"/>
      <c r="Q26" s="28" t="s">
        <v>137</v>
      </c>
      <c r="R26" s="28" t="s">
        <v>627</v>
      </c>
      <c r="S26" s="36" t="s">
        <v>628</v>
      </c>
      <c r="T26" s="37"/>
      <c r="U26" s="28" t="s">
        <v>34</v>
      </c>
      <c r="V26" s="57"/>
      <c r="W26" s="67"/>
      <c r="X26" s="68" t="s">
        <v>2000</v>
      </c>
      <c r="Y26" s="62">
        <f t="shared" si="2"/>
        <v>5.5555555555555554</v>
      </c>
      <c r="Z26" s="24">
        <v>6</v>
      </c>
      <c r="AA26" s="24">
        <v>6</v>
      </c>
      <c r="AB26" s="24">
        <v>5</v>
      </c>
      <c r="AC26" s="21">
        <v>5</v>
      </c>
      <c r="AD26" s="21">
        <v>5</v>
      </c>
      <c r="AE26" s="21">
        <v>5</v>
      </c>
      <c r="AF26" s="22">
        <v>6</v>
      </c>
      <c r="AG26" s="22">
        <v>7</v>
      </c>
      <c r="AH26" s="22">
        <v>5</v>
      </c>
      <c r="AI26" s="24"/>
      <c r="AJ26" s="25"/>
      <c r="AL26" s="56">
        <f t="shared" si="3"/>
        <v>2013</v>
      </c>
    </row>
    <row r="27" spans="1:38" ht="24.9" customHeight="1" x14ac:dyDescent="0.2">
      <c r="A27" s="8">
        <f>IF(B27="","",_xlfn.AGGREGATE(3,3,$B$8:B27))</f>
        <v>20</v>
      </c>
      <c r="B27" s="34" t="s">
        <v>948</v>
      </c>
      <c r="C27" s="28" t="s">
        <v>1862</v>
      </c>
      <c r="D27" s="28" t="s">
        <v>1443</v>
      </c>
      <c r="E27" s="28" t="s">
        <v>1536</v>
      </c>
      <c r="F27" s="35" t="s">
        <v>101</v>
      </c>
      <c r="G27" s="28" t="s">
        <v>38</v>
      </c>
      <c r="H27" s="28" t="s">
        <v>28</v>
      </c>
      <c r="I27" s="28" t="s">
        <v>1550</v>
      </c>
      <c r="J27" s="28" t="s">
        <v>1582</v>
      </c>
      <c r="K27" s="28" t="s">
        <v>29</v>
      </c>
      <c r="L27" s="28" t="s">
        <v>30</v>
      </c>
      <c r="M27" s="28" t="s">
        <v>1582</v>
      </c>
      <c r="N27" s="28" t="s">
        <v>29</v>
      </c>
      <c r="O27" s="28" t="s">
        <v>30</v>
      </c>
      <c r="P27" s="28" t="s">
        <v>950</v>
      </c>
      <c r="Q27" s="28" t="s">
        <v>951</v>
      </c>
      <c r="R27" s="28" t="s">
        <v>952</v>
      </c>
      <c r="S27" s="36" t="s">
        <v>953</v>
      </c>
      <c r="T27" s="37"/>
      <c r="U27" s="28" t="s">
        <v>55</v>
      </c>
      <c r="V27" s="57"/>
      <c r="W27" s="67"/>
      <c r="X27" s="68" t="s">
        <v>2000</v>
      </c>
      <c r="Y27" s="62">
        <f t="shared" si="2"/>
        <v>8</v>
      </c>
      <c r="Z27" s="24">
        <v>6</v>
      </c>
      <c r="AA27" s="24">
        <v>8</v>
      </c>
      <c r="AB27" s="24">
        <v>8</v>
      </c>
      <c r="AC27" s="21">
        <v>7</v>
      </c>
      <c r="AD27" s="21">
        <v>8</v>
      </c>
      <c r="AE27" s="21">
        <v>10</v>
      </c>
      <c r="AF27" s="22">
        <v>6</v>
      </c>
      <c r="AG27" s="22">
        <v>9</v>
      </c>
      <c r="AH27" s="22">
        <v>10</v>
      </c>
      <c r="AI27" s="24"/>
      <c r="AJ27" s="25"/>
      <c r="AL27" s="56">
        <f t="shared" si="3"/>
        <v>2013</v>
      </c>
    </row>
    <row r="28" spans="1:38" ht="24.9" customHeight="1" x14ac:dyDescent="0.2">
      <c r="A28" s="8">
        <f>IF(B28="","",_xlfn.AGGREGATE(3,3,$B$8:B28))</f>
        <v>21</v>
      </c>
      <c r="B28" s="34" t="s">
        <v>977</v>
      </c>
      <c r="C28" s="28" t="s">
        <v>1866</v>
      </c>
      <c r="D28" s="28" t="s">
        <v>1448</v>
      </c>
      <c r="E28" s="28" t="s">
        <v>1483</v>
      </c>
      <c r="F28" s="35" t="s">
        <v>979</v>
      </c>
      <c r="G28" s="28" t="s">
        <v>38</v>
      </c>
      <c r="H28" s="28" t="s">
        <v>28</v>
      </c>
      <c r="I28" s="28" t="s">
        <v>980</v>
      </c>
      <c r="J28" s="28" t="s">
        <v>346</v>
      </c>
      <c r="K28" s="28" t="s">
        <v>29</v>
      </c>
      <c r="L28" s="28" t="s">
        <v>30</v>
      </c>
      <c r="M28" s="28" t="s">
        <v>346</v>
      </c>
      <c r="N28" s="28" t="s">
        <v>29</v>
      </c>
      <c r="O28" s="28" t="s">
        <v>30</v>
      </c>
      <c r="P28" s="28"/>
      <c r="Q28" s="28" t="s">
        <v>981</v>
      </c>
      <c r="R28" s="28" t="s">
        <v>982</v>
      </c>
      <c r="S28" s="36" t="s">
        <v>1658</v>
      </c>
      <c r="T28" s="37"/>
      <c r="U28" s="28" t="s">
        <v>55</v>
      </c>
      <c r="V28" s="57"/>
      <c r="W28" s="67" t="s">
        <v>1657</v>
      </c>
      <c r="X28" s="68" t="s">
        <v>2000</v>
      </c>
      <c r="Y28" s="62">
        <f t="shared" si="2"/>
        <v>5.5555555555555554</v>
      </c>
      <c r="Z28" s="24">
        <v>5</v>
      </c>
      <c r="AA28" s="24">
        <v>5</v>
      </c>
      <c r="AB28" s="24">
        <v>5</v>
      </c>
      <c r="AC28" s="21">
        <v>7</v>
      </c>
      <c r="AD28" s="21">
        <v>6</v>
      </c>
      <c r="AE28" s="21">
        <v>6</v>
      </c>
      <c r="AF28" s="22">
        <v>5</v>
      </c>
      <c r="AG28" s="22">
        <v>6</v>
      </c>
      <c r="AH28" s="22">
        <v>5</v>
      </c>
      <c r="AI28" s="24"/>
      <c r="AJ28" s="25"/>
      <c r="AL28" s="56">
        <f t="shared" si="3"/>
        <v>2013</v>
      </c>
    </row>
    <row r="29" spans="1:38" ht="24.9" customHeight="1" x14ac:dyDescent="0.2">
      <c r="A29" s="8">
        <f>IF(B29="","",_xlfn.AGGREGATE(3,3,$B$8:B29))</f>
        <v>22</v>
      </c>
      <c r="B29" s="34" t="s">
        <v>847</v>
      </c>
      <c r="C29" s="28" t="s">
        <v>1869</v>
      </c>
      <c r="D29" s="28" t="s">
        <v>1430</v>
      </c>
      <c r="E29" s="28" t="s">
        <v>1530</v>
      </c>
      <c r="F29" s="35" t="s">
        <v>665</v>
      </c>
      <c r="G29" s="28" t="s">
        <v>38</v>
      </c>
      <c r="H29" s="28" t="s">
        <v>28</v>
      </c>
      <c r="I29" s="28" t="s">
        <v>849</v>
      </c>
      <c r="J29" s="28" t="s">
        <v>850</v>
      </c>
      <c r="K29" s="28" t="s">
        <v>29</v>
      </c>
      <c r="L29" s="28" t="s">
        <v>30</v>
      </c>
      <c r="M29" s="28" t="s">
        <v>850</v>
      </c>
      <c r="N29" s="28" t="s">
        <v>29</v>
      </c>
      <c r="O29" s="28" t="s">
        <v>30</v>
      </c>
      <c r="P29" s="28"/>
      <c r="Q29" s="28" t="s">
        <v>851</v>
      </c>
      <c r="R29" s="28" t="s">
        <v>852</v>
      </c>
      <c r="S29" s="36" t="s">
        <v>853</v>
      </c>
      <c r="T29" s="37"/>
      <c r="U29" s="28" t="s">
        <v>55</v>
      </c>
      <c r="V29" s="57"/>
      <c r="W29" s="67"/>
      <c r="X29" s="68" t="s">
        <v>2000</v>
      </c>
      <c r="Y29" s="62">
        <f t="shared" si="2"/>
        <v>6.5555555555555554</v>
      </c>
      <c r="Z29" s="24">
        <v>7</v>
      </c>
      <c r="AA29" s="24">
        <v>8</v>
      </c>
      <c r="AB29" s="24">
        <v>5</v>
      </c>
      <c r="AC29" s="21">
        <v>8</v>
      </c>
      <c r="AD29" s="21">
        <v>6</v>
      </c>
      <c r="AE29" s="21">
        <v>6</v>
      </c>
      <c r="AF29" s="22">
        <v>8</v>
      </c>
      <c r="AG29" s="22">
        <v>6</v>
      </c>
      <c r="AH29" s="22">
        <v>5</v>
      </c>
      <c r="AI29" s="24"/>
      <c r="AJ29" s="25"/>
      <c r="AL29" s="56">
        <f t="shared" si="3"/>
        <v>2013</v>
      </c>
    </row>
    <row r="30" spans="1:38" ht="24.9" customHeight="1" x14ac:dyDescent="0.2">
      <c r="A30" s="8">
        <f>IF(B30="","",_xlfn.AGGREGATE(3,3,$B$8:B30))</f>
        <v>23</v>
      </c>
      <c r="B30" s="34" t="s">
        <v>545</v>
      </c>
      <c r="C30" s="28" t="s">
        <v>1879</v>
      </c>
      <c r="D30" s="28" t="s">
        <v>1385</v>
      </c>
      <c r="E30" s="28" t="s">
        <v>1495</v>
      </c>
      <c r="F30" s="35" t="s">
        <v>547</v>
      </c>
      <c r="G30" s="28" t="s">
        <v>27</v>
      </c>
      <c r="H30" s="28" t="s">
        <v>28</v>
      </c>
      <c r="I30" s="28" t="s">
        <v>72</v>
      </c>
      <c r="J30" s="28" t="s">
        <v>477</v>
      </c>
      <c r="K30" s="28" t="s">
        <v>29</v>
      </c>
      <c r="L30" s="28" t="s">
        <v>30</v>
      </c>
      <c r="M30" s="28" t="s">
        <v>477</v>
      </c>
      <c r="N30" s="28" t="s">
        <v>29</v>
      </c>
      <c r="O30" s="28" t="s">
        <v>30</v>
      </c>
      <c r="P30" s="28"/>
      <c r="Q30" s="28" t="s">
        <v>548</v>
      </c>
      <c r="R30" s="28" t="s">
        <v>549</v>
      </c>
      <c r="S30" s="36" t="s">
        <v>550</v>
      </c>
      <c r="T30" s="37"/>
      <c r="U30" s="28" t="s">
        <v>34</v>
      </c>
      <c r="V30" s="57"/>
      <c r="W30" s="67"/>
      <c r="X30" s="68" t="s">
        <v>2000</v>
      </c>
      <c r="Y30" s="62">
        <f t="shared" si="2"/>
        <v>8.1111111111111107</v>
      </c>
      <c r="Z30" s="24">
        <v>8</v>
      </c>
      <c r="AA30" s="24">
        <v>8</v>
      </c>
      <c r="AB30" s="24">
        <v>7</v>
      </c>
      <c r="AC30" s="21">
        <v>7</v>
      </c>
      <c r="AD30" s="21">
        <v>7</v>
      </c>
      <c r="AE30" s="21">
        <v>9</v>
      </c>
      <c r="AF30" s="22">
        <v>9</v>
      </c>
      <c r="AG30" s="22">
        <v>9</v>
      </c>
      <c r="AH30" s="22">
        <v>9</v>
      </c>
      <c r="AI30" s="24"/>
      <c r="AJ30" s="25"/>
      <c r="AL30" s="56">
        <f t="shared" si="3"/>
        <v>2013</v>
      </c>
    </row>
    <row r="31" spans="1:38" ht="24.9" customHeight="1" x14ac:dyDescent="0.2">
      <c r="A31" s="8">
        <f>IF(B31="","",_xlfn.AGGREGATE(3,3,$B$8:B31))</f>
        <v>24</v>
      </c>
      <c r="B31" s="34" t="s">
        <v>111</v>
      </c>
      <c r="C31" s="28" t="s">
        <v>1881</v>
      </c>
      <c r="D31" s="28" t="s">
        <v>1303</v>
      </c>
      <c r="E31" s="28" t="s">
        <v>1318</v>
      </c>
      <c r="F31" s="35" t="s">
        <v>113</v>
      </c>
      <c r="G31" s="28" t="s">
        <v>27</v>
      </c>
      <c r="H31" s="28" t="s">
        <v>28</v>
      </c>
      <c r="I31" s="28" t="s">
        <v>1550</v>
      </c>
      <c r="J31" s="28" t="s">
        <v>1576</v>
      </c>
      <c r="K31" s="28" t="s">
        <v>29</v>
      </c>
      <c r="L31" s="28" t="s">
        <v>30</v>
      </c>
      <c r="M31" s="28" t="s">
        <v>1576</v>
      </c>
      <c r="N31" s="28" t="s">
        <v>29</v>
      </c>
      <c r="O31" s="28" t="s">
        <v>30</v>
      </c>
      <c r="P31" s="28"/>
      <c r="Q31" s="28" t="s">
        <v>114</v>
      </c>
      <c r="R31" s="28" t="s">
        <v>1673</v>
      </c>
      <c r="S31" s="36" t="s">
        <v>115</v>
      </c>
      <c r="T31" s="37"/>
      <c r="U31" s="28" t="s">
        <v>55</v>
      </c>
      <c r="V31" s="57"/>
      <c r="W31" s="67"/>
      <c r="X31" s="68" t="s">
        <v>2000</v>
      </c>
      <c r="Y31" s="62">
        <f t="shared" si="2"/>
        <v>8.7777777777777786</v>
      </c>
      <c r="Z31" s="24">
        <v>9</v>
      </c>
      <c r="AA31" s="24">
        <v>9</v>
      </c>
      <c r="AB31" s="24">
        <v>8</v>
      </c>
      <c r="AC31" s="21">
        <v>10</v>
      </c>
      <c r="AD31" s="21">
        <v>8</v>
      </c>
      <c r="AE31" s="21">
        <v>9</v>
      </c>
      <c r="AF31" s="22">
        <v>9</v>
      </c>
      <c r="AG31" s="22">
        <v>8</v>
      </c>
      <c r="AH31" s="22">
        <v>9</v>
      </c>
      <c r="AI31" s="24"/>
      <c r="AJ31" s="25"/>
      <c r="AL31" s="56">
        <f t="shared" si="3"/>
        <v>2013</v>
      </c>
    </row>
    <row r="32" spans="1:38" ht="24.9" customHeight="1" x14ac:dyDescent="0.2">
      <c r="A32" s="8">
        <f>IF(B32="","",_xlfn.AGGREGATE(3,3,$B$8:B32))</f>
        <v>25</v>
      </c>
      <c r="B32" s="34" t="s">
        <v>1000</v>
      </c>
      <c r="C32" s="28" t="s">
        <v>1882</v>
      </c>
      <c r="D32" s="28" t="s">
        <v>1451</v>
      </c>
      <c r="E32" s="28" t="s">
        <v>1318</v>
      </c>
      <c r="F32" s="35" t="s">
        <v>1002</v>
      </c>
      <c r="G32" s="28" t="s">
        <v>27</v>
      </c>
      <c r="H32" s="28" t="s">
        <v>28</v>
      </c>
      <c r="I32" s="28" t="s">
        <v>849</v>
      </c>
      <c r="J32" s="28" t="s">
        <v>850</v>
      </c>
      <c r="K32" s="28" t="s">
        <v>29</v>
      </c>
      <c r="L32" s="28" t="s">
        <v>30</v>
      </c>
      <c r="M32" s="28" t="s">
        <v>850</v>
      </c>
      <c r="N32" s="28" t="s">
        <v>29</v>
      </c>
      <c r="O32" s="28" t="s">
        <v>30</v>
      </c>
      <c r="P32" s="28"/>
      <c r="Q32" s="28" t="s">
        <v>1003</v>
      </c>
      <c r="R32" s="28" t="s">
        <v>1004</v>
      </c>
      <c r="S32" s="36" t="s">
        <v>1005</v>
      </c>
      <c r="T32" s="37"/>
      <c r="U32" s="28" t="s">
        <v>55</v>
      </c>
      <c r="V32" s="57"/>
      <c r="W32" s="67"/>
      <c r="X32" s="68" t="s">
        <v>2000</v>
      </c>
      <c r="Y32" s="62">
        <f t="shared" si="2"/>
        <v>8.8888888888888893</v>
      </c>
      <c r="Z32" s="24">
        <v>9</v>
      </c>
      <c r="AA32" s="24">
        <v>10</v>
      </c>
      <c r="AB32" s="24">
        <v>8</v>
      </c>
      <c r="AC32" s="21">
        <v>9</v>
      </c>
      <c r="AD32" s="21">
        <v>8</v>
      </c>
      <c r="AE32" s="21">
        <v>9</v>
      </c>
      <c r="AF32" s="22">
        <v>9</v>
      </c>
      <c r="AG32" s="22">
        <v>9</v>
      </c>
      <c r="AH32" s="22">
        <v>9</v>
      </c>
      <c r="AI32" s="24"/>
      <c r="AJ32" s="25"/>
      <c r="AL32" s="56">
        <f t="shared" si="3"/>
        <v>2013</v>
      </c>
    </row>
    <row r="33" spans="1:38" ht="24.9" customHeight="1" x14ac:dyDescent="0.2">
      <c r="A33" s="8">
        <f>IF(B33="","",_xlfn.AGGREGATE(3,3,$B$8:B33))</f>
        <v>26</v>
      </c>
      <c r="B33" s="34" t="s">
        <v>1187</v>
      </c>
      <c r="C33" s="28" t="s">
        <v>1893</v>
      </c>
      <c r="D33" s="28" t="s">
        <v>1359</v>
      </c>
      <c r="E33" s="28" t="s">
        <v>38</v>
      </c>
      <c r="F33" s="35" t="s">
        <v>1189</v>
      </c>
      <c r="G33" s="28" t="s">
        <v>38</v>
      </c>
      <c r="H33" s="28" t="s">
        <v>28</v>
      </c>
      <c r="I33" s="28" t="s">
        <v>1559</v>
      </c>
      <c r="J33" s="28" t="s">
        <v>1556</v>
      </c>
      <c r="K33" s="28" t="s">
        <v>29</v>
      </c>
      <c r="L33" s="28" t="s">
        <v>30</v>
      </c>
      <c r="M33" s="28" t="s">
        <v>1556</v>
      </c>
      <c r="N33" s="28" t="s">
        <v>29</v>
      </c>
      <c r="O33" s="28" t="s">
        <v>30</v>
      </c>
      <c r="P33" s="28"/>
      <c r="Q33" s="28" t="s">
        <v>137</v>
      </c>
      <c r="R33" s="28" t="s">
        <v>455</v>
      </c>
      <c r="S33" s="36" t="s">
        <v>1190</v>
      </c>
      <c r="T33" s="37"/>
      <c r="U33" s="28" t="s">
        <v>55</v>
      </c>
      <c r="V33" s="57"/>
      <c r="W33" s="67"/>
      <c r="X33" s="68" t="s">
        <v>2000</v>
      </c>
      <c r="Y33" s="62">
        <f t="shared" si="2"/>
        <v>8</v>
      </c>
      <c r="Z33" s="24">
        <v>9</v>
      </c>
      <c r="AA33" s="24">
        <v>9</v>
      </c>
      <c r="AB33" s="24">
        <v>8</v>
      </c>
      <c r="AC33" s="21">
        <v>9</v>
      </c>
      <c r="AD33" s="21">
        <v>5</v>
      </c>
      <c r="AE33" s="21">
        <v>8</v>
      </c>
      <c r="AF33" s="22">
        <v>9</v>
      </c>
      <c r="AG33" s="22">
        <v>6</v>
      </c>
      <c r="AH33" s="22">
        <v>9</v>
      </c>
      <c r="AI33" s="24"/>
      <c r="AJ33" s="25"/>
      <c r="AL33" s="56">
        <f t="shared" si="3"/>
        <v>2013</v>
      </c>
    </row>
    <row r="34" spans="1:38" ht="24.9" customHeight="1" x14ac:dyDescent="0.2">
      <c r="A34" s="8">
        <f>IF(B34="","",_xlfn.AGGREGATE(3,3,$B$8:B34))</f>
        <v>27</v>
      </c>
      <c r="B34" s="34" t="s">
        <v>1133</v>
      </c>
      <c r="C34" s="28" t="s">
        <v>1902</v>
      </c>
      <c r="D34" s="28" t="s">
        <v>1369</v>
      </c>
      <c r="E34" s="28" t="s">
        <v>1517</v>
      </c>
      <c r="F34" s="35" t="s">
        <v>1135</v>
      </c>
      <c r="G34" s="28" t="s">
        <v>27</v>
      </c>
      <c r="H34" s="28" t="s">
        <v>28</v>
      </c>
      <c r="I34" s="28" t="s">
        <v>1646</v>
      </c>
      <c r="J34" s="28" t="s">
        <v>1551</v>
      </c>
      <c r="K34" s="28" t="s">
        <v>29</v>
      </c>
      <c r="L34" s="28" t="s">
        <v>30</v>
      </c>
      <c r="M34" s="28" t="s">
        <v>1551</v>
      </c>
      <c r="N34" s="28" t="s">
        <v>29</v>
      </c>
      <c r="O34" s="28" t="s">
        <v>30</v>
      </c>
      <c r="P34" s="28"/>
      <c r="Q34" s="28" t="s">
        <v>1136</v>
      </c>
      <c r="R34" s="28" t="s">
        <v>1137</v>
      </c>
      <c r="S34" s="36" t="s">
        <v>1138</v>
      </c>
      <c r="T34" s="37"/>
      <c r="U34" s="28" t="s">
        <v>55</v>
      </c>
      <c r="V34" s="57"/>
      <c r="W34" s="67"/>
      <c r="X34" s="68" t="s">
        <v>2000</v>
      </c>
      <c r="Y34" s="62">
        <f t="shared" si="2"/>
        <v>6.1111111111111107</v>
      </c>
      <c r="Z34" s="24">
        <v>7</v>
      </c>
      <c r="AA34" s="24">
        <v>6</v>
      </c>
      <c r="AB34" s="24">
        <v>5</v>
      </c>
      <c r="AC34" s="21">
        <v>9</v>
      </c>
      <c r="AD34" s="21">
        <v>5</v>
      </c>
      <c r="AE34" s="21">
        <v>6</v>
      </c>
      <c r="AF34" s="22">
        <v>6</v>
      </c>
      <c r="AG34" s="22">
        <v>6</v>
      </c>
      <c r="AH34" s="22">
        <v>5</v>
      </c>
      <c r="AI34" s="24"/>
      <c r="AJ34" s="25"/>
      <c r="AL34" s="56">
        <f t="shared" si="3"/>
        <v>2013</v>
      </c>
    </row>
    <row r="35" spans="1:38" ht="24.9" customHeight="1" x14ac:dyDescent="0.2">
      <c r="A35" s="8">
        <f>IF(B35="","",_xlfn.AGGREGATE(3,3,$B$8:B35))</f>
        <v>28</v>
      </c>
      <c r="B35" s="34" t="s">
        <v>943</v>
      </c>
      <c r="C35" s="28" t="s">
        <v>1904</v>
      </c>
      <c r="D35" s="28" t="s">
        <v>1442</v>
      </c>
      <c r="E35" s="28" t="s">
        <v>1517</v>
      </c>
      <c r="F35" s="35" t="s">
        <v>842</v>
      </c>
      <c r="G35" s="28" t="s">
        <v>27</v>
      </c>
      <c r="H35" s="28" t="s">
        <v>28</v>
      </c>
      <c r="I35" s="28" t="s">
        <v>849</v>
      </c>
      <c r="J35" s="28" t="s">
        <v>219</v>
      </c>
      <c r="K35" s="28" t="s">
        <v>29</v>
      </c>
      <c r="L35" s="28" t="s">
        <v>30</v>
      </c>
      <c r="M35" s="28" t="s">
        <v>219</v>
      </c>
      <c r="N35" s="28" t="s">
        <v>29</v>
      </c>
      <c r="O35" s="28" t="s">
        <v>30</v>
      </c>
      <c r="P35" s="28"/>
      <c r="Q35" s="28" t="s">
        <v>945</v>
      </c>
      <c r="R35" s="28" t="s">
        <v>946</v>
      </c>
      <c r="S35" s="36" t="s">
        <v>947</v>
      </c>
      <c r="T35" s="37"/>
      <c r="U35" s="28" t="s">
        <v>48</v>
      </c>
      <c r="V35" s="57"/>
      <c r="W35" s="67"/>
      <c r="X35" s="68" t="s">
        <v>2000</v>
      </c>
      <c r="Y35" s="62">
        <f t="shared" si="2"/>
        <v>8.4444444444444446</v>
      </c>
      <c r="Z35" s="24">
        <v>8</v>
      </c>
      <c r="AA35" s="24">
        <v>10</v>
      </c>
      <c r="AB35" s="24">
        <v>6</v>
      </c>
      <c r="AC35" s="21">
        <v>9</v>
      </c>
      <c r="AD35" s="21">
        <v>8</v>
      </c>
      <c r="AE35" s="21">
        <v>9</v>
      </c>
      <c r="AF35" s="22">
        <v>9</v>
      </c>
      <c r="AG35" s="22">
        <v>9</v>
      </c>
      <c r="AH35" s="22">
        <v>8</v>
      </c>
      <c r="AI35" s="24"/>
      <c r="AJ35" s="25"/>
      <c r="AL35" s="56">
        <f t="shared" si="3"/>
        <v>2013</v>
      </c>
    </row>
    <row r="36" spans="1:38" ht="24.9" customHeight="1" x14ac:dyDescent="0.2">
      <c r="A36" s="8">
        <f>IF(B36="","",_xlfn.AGGREGATE(3,3,$B$8:B36))</f>
        <v>29</v>
      </c>
      <c r="B36" s="34" t="s">
        <v>1086</v>
      </c>
      <c r="C36" s="28" t="s">
        <v>1906</v>
      </c>
      <c r="D36" s="28" t="s">
        <v>1454</v>
      </c>
      <c r="E36" s="28" t="s">
        <v>1517</v>
      </c>
      <c r="F36" s="35" t="s">
        <v>1008</v>
      </c>
      <c r="G36" s="28" t="s">
        <v>27</v>
      </c>
      <c r="H36" s="28" t="s">
        <v>28</v>
      </c>
      <c r="I36" s="28" t="s">
        <v>1550</v>
      </c>
      <c r="J36" s="28" t="s">
        <v>1048</v>
      </c>
      <c r="K36" s="28" t="s">
        <v>29</v>
      </c>
      <c r="L36" s="28" t="s">
        <v>30</v>
      </c>
      <c r="M36" s="28" t="s">
        <v>1048</v>
      </c>
      <c r="N36" s="28" t="s">
        <v>29</v>
      </c>
      <c r="O36" s="28" t="s">
        <v>30</v>
      </c>
      <c r="P36" s="28"/>
      <c r="Q36" s="28" t="s">
        <v>1088</v>
      </c>
      <c r="R36" s="28" t="s">
        <v>1710</v>
      </c>
      <c r="S36" s="36" t="s">
        <v>1089</v>
      </c>
      <c r="T36" s="37"/>
      <c r="U36" s="28" t="s">
        <v>34</v>
      </c>
      <c r="V36" s="57"/>
      <c r="W36" s="67"/>
      <c r="X36" s="68" t="s">
        <v>2000</v>
      </c>
      <c r="Y36" s="62">
        <f t="shared" si="2"/>
        <v>8.5555555555555554</v>
      </c>
      <c r="Z36" s="24">
        <v>9</v>
      </c>
      <c r="AA36" s="24">
        <v>7</v>
      </c>
      <c r="AB36" s="24">
        <v>7</v>
      </c>
      <c r="AC36" s="21">
        <v>9</v>
      </c>
      <c r="AD36" s="21">
        <v>9</v>
      </c>
      <c r="AE36" s="21">
        <v>8</v>
      </c>
      <c r="AF36" s="22">
        <v>9</v>
      </c>
      <c r="AG36" s="22">
        <v>10</v>
      </c>
      <c r="AH36" s="22">
        <v>9</v>
      </c>
      <c r="AI36" s="24" t="s">
        <v>1236</v>
      </c>
      <c r="AJ36" s="25"/>
      <c r="AL36" s="56">
        <f t="shared" si="3"/>
        <v>2013</v>
      </c>
    </row>
    <row r="37" spans="1:38" ht="24.9" customHeight="1" x14ac:dyDescent="0.2">
      <c r="A37" s="8">
        <f>IF(B37="","",_xlfn.AGGREGATE(3,3,$B$8:B37))</f>
        <v>30</v>
      </c>
      <c r="B37" s="34" t="s">
        <v>495</v>
      </c>
      <c r="C37" s="28" t="s">
        <v>1910</v>
      </c>
      <c r="D37" s="28" t="s">
        <v>1297</v>
      </c>
      <c r="E37" s="28" t="s">
        <v>1511</v>
      </c>
      <c r="F37" s="35" t="s">
        <v>489</v>
      </c>
      <c r="G37" s="28" t="s">
        <v>27</v>
      </c>
      <c r="H37" s="28" t="s">
        <v>28</v>
      </c>
      <c r="I37" s="28" t="s">
        <v>1557</v>
      </c>
      <c r="J37" s="28" t="s">
        <v>393</v>
      </c>
      <c r="K37" s="28" t="s">
        <v>29</v>
      </c>
      <c r="L37" s="28" t="s">
        <v>30</v>
      </c>
      <c r="M37" s="28" t="s">
        <v>393</v>
      </c>
      <c r="N37" s="28" t="s">
        <v>29</v>
      </c>
      <c r="O37" s="28" t="s">
        <v>30</v>
      </c>
      <c r="P37" s="28"/>
      <c r="Q37" s="28" t="s">
        <v>492</v>
      </c>
      <c r="R37" s="28" t="s">
        <v>493</v>
      </c>
      <c r="S37" s="40" t="s">
        <v>497</v>
      </c>
      <c r="T37" s="37"/>
      <c r="U37" s="28" t="s">
        <v>491</v>
      </c>
      <c r="V37" s="57"/>
      <c r="W37" s="67"/>
      <c r="X37" s="68" t="s">
        <v>2000</v>
      </c>
      <c r="Y37" s="62">
        <f t="shared" si="2"/>
        <v>8.7777777777777786</v>
      </c>
      <c r="Z37" s="24">
        <v>9</v>
      </c>
      <c r="AA37" s="24">
        <v>9</v>
      </c>
      <c r="AB37" s="24">
        <v>9</v>
      </c>
      <c r="AC37" s="21">
        <v>8</v>
      </c>
      <c r="AD37" s="21">
        <v>9</v>
      </c>
      <c r="AE37" s="21">
        <v>8</v>
      </c>
      <c r="AF37" s="22">
        <v>9</v>
      </c>
      <c r="AG37" s="22">
        <v>9</v>
      </c>
      <c r="AH37" s="22">
        <v>9</v>
      </c>
      <c r="AI37" s="24" t="s">
        <v>1236</v>
      </c>
      <c r="AJ37" s="25"/>
      <c r="AL37" s="56">
        <f t="shared" si="3"/>
        <v>2013</v>
      </c>
    </row>
    <row r="38" spans="1:38" ht="24.9" customHeight="1" x14ac:dyDescent="0.2">
      <c r="A38" s="8">
        <f>IF(B38="","",_xlfn.AGGREGATE(3,3,$B$8:B38))</f>
        <v>31</v>
      </c>
      <c r="B38" s="34" t="s">
        <v>1012</v>
      </c>
      <c r="C38" s="28" t="s">
        <v>1914</v>
      </c>
      <c r="D38" s="28" t="s">
        <v>1453</v>
      </c>
      <c r="E38" s="28" t="s">
        <v>1485</v>
      </c>
      <c r="F38" s="35" t="s">
        <v>1014</v>
      </c>
      <c r="G38" s="28" t="s">
        <v>27</v>
      </c>
      <c r="H38" s="28" t="s">
        <v>28</v>
      </c>
      <c r="I38" s="28" t="s">
        <v>44</v>
      </c>
      <c r="J38" s="28" t="s">
        <v>1015</v>
      </c>
      <c r="K38" s="28" t="s">
        <v>29</v>
      </c>
      <c r="L38" s="28" t="s">
        <v>30</v>
      </c>
      <c r="M38" s="28" t="s">
        <v>1015</v>
      </c>
      <c r="N38" s="28" t="s">
        <v>29</v>
      </c>
      <c r="O38" s="28" t="s">
        <v>30</v>
      </c>
      <c r="P38" s="28"/>
      <c r="Q38" s="28" t="s">
        <v>1016</v>
      </c>
      <c r="R38" s="28" t="s">
        <v>1017</v>
      </c>
      <c r="S38" s="40">
        <v>977517623</v>
      </c>
      <c r="T38" s="37"/>
      <c r="U38" s="28" t="s">
        <v>55</v>
      </c>
      <c r="V38" s="57"/>
      <c r="W38" s="67" t="s">
        <v>1714</v>
      </c>
      <c r="X38" s="68" t="s">
        <v>2000</v>
      </c>
      <c r="Y38" s="62">
        <f t="shared" si="2"/>
        <v>7.666666666666667</v>
      </c>
      <c r="Z38" s="24">
        <v>8</v>
      </c>
      <c r="AA38" s="24">
        <v>8</v>
      </c>
      <c r="AB38" s="24">
        <v>6</v>
      </c>
      <c r="AC38" s="21">
        <v>9</v>
      </c>
      <c r="AD38" s="21">
        <v>7</v>
      </c>
      <c r="AE38" s="21">
        <v>7</v>
      </c>
      <c r="AF38" s="22">
        <v>9</v>
      </c>
      <c r="AG38" s="22">
        <v>8</v>
      </c>
      <c r="AH38" s="22">
        <v>7</v>
      </c>
      <c r="AI38" s="24"/>
      <c r="AJ38" s="25"/>
      <c r="AL38" s="56">
        <f t="shared" si="3"/>
        <v>2013</v>
      </c>
    </row>
    <row r="39" spans="1:38" ht="24.9" customHeight="1" x14ac:dyDescent="0.2">
      <c r="A39" s="8">
        <f>IF(B39="","",_xlfn.AGGREGATE(3,3,$B$8:B39))</f>
        <v>32</v>
      </c>
      <c r="B39" s="34" t="s">
        <v>646</v>
      </c>
      <c r="C39" s="28" t="s">
        <v>1915</v>
      </c>
      <c r="D39" s="28" t="s">
        <v>1401</v>
      </c>
      <c r="E39" s="28" t="s">
        <v>1492</v>
      </c>
      <c r="F39" s="35" t="s">
        <v>648</v>
      </c>
      <c r="G39" s="28" t="s">
        <v>38</v>
      </c>
      <c r="H39" s="28" t="s">
        <v>28</v>
      </c>
      <c r="I39" s="28" t="s">
        <v>72</v>
      </c>
      <c r="J39" s="28" t="s">
        <v>1606</v>
      </c>
      <c r="K39" s="28" t="s">
        <v>29</v>
      </c>
      <c r="L39" s="28" t="s">
        <v>30</v>
      </c>
      <c r="M39" s="28" t="s">
        <v>1606</v>
      </c>
      <c r="N39" s="28" t="s">
        <v>29</v>
      </c>
      <c r="O39" s="28" t="s">
        <v>30</v>
      </c>
      <c r="P39" s="28"/>
      <c r="Q39" s="28" t="s">
        <v>649</v>
      </c>
      <c r="R39" s="28" t="s">
        <v>1715</v>
      </c>
      <c r="S39" s="36" t="s">
        <v>650</v>
      </c>
      <c r="T39" s="37"/>
      <c r="U39" s="28" t="s">
        <v>55</v>
      </c>
      <c r="V39" s="57"/>
      <c r="W39" s="67"/>
      <c r="X39" s="68" t="s">
        <v>2000</v>
      </c>
      <c r="Y39" s="62">
        <f t="shared" si="2"/>
        <v>7.333333333333333</v>
      </c>
      <c r="Z39" s="24">
        <v>9</v>
      </c>
      <c r="AA39" s="24">
        <v>8</v>
      </c>
      <c r="AB39" s="24">
        <v>6</v>
      </c>
      <c r="AC39" s="21">
        <v>8</v>
      </c>
      <c r="AD39" s="21">
        <v>8</v>
      </c>
      <c r="AE39" s="21">
        <v>5</v>
      </c>
      <c r="AF39" s="22">
        <v>6</v>
      </c>
      <c r="AG39" s="22">
        <v>8</v>
      </c>
      <c r="AH39" s="22">
        <v>8</v>
      </c>
      <c r="AI39" s="24"/>
      <c r="AJ39" s="25"/>
      <c r="AL39" s="56">
        <f t="shared" si="3"/>
        <v>2013</v>
      </c>
    </row>
    <row r="40" spans="1:38" ht="24.9" customHeight="1" x14ac:dyDescent="0.2">
      <c r="A40" s="8">
        <f>IF(B40="","",_xlfn.AGGREGATE(3,3,$B$8:B40))</f>
        <v>33</v>
      </c>
      <c r="B40" s="34" t="s">
        <v>539</v>
      </c>
      <c r="C40" s="28" t="s">
        <v>1916</v>
      </c>
      <c r="D40" s="28" t="s">
        <v>1384</v>
      </c>
      <c r="E40" s="28" t="s">
        <v>1492</v>
      </c>
      <c r="F40" s="35" t="s">
        <v>541</v>
      </c>
      <c r="G40" s="28" t="s">
        <v>38</v>
      </c>
      <c r="H40" s="28" t="s">
        <v>28</v>
      </c>
      <c r="I40" s="28" t="s">
        <v>72</v>
      </c>
      <c r="J40" s="28" t="s">
        <v>1575</v>
      </c>
      <c r="K40" s="28" t="s">
        <v>29</v>
      </c>
      <c r="L40" s="28" t="s">
        <v>30</v>
      </c>
      <c r="M40" s="28" t="s">
        <v>1575</v>
      </c>
      <c r="N40" s="28" t="s">
        <v>29</v>
      </c>
      <c r="O40" s="28" t="s">
        <v>30</v>
      </c>
      <c r="P40" s="28"/>
      <c r="Q40" s="28" t="s">
        <v>542</v>
      </c>
      <c r="R40" s="28" t="s">
        <v>543</v>
      </c>
      <c r="S40" s="36" t="s">
        <v>544</v>
      </c>
      <c r="T40" s="37"/>
      <c r="U40" s="28" t="s">
        <v>55</v>
      </c>
      <c r="V40" s="57"/>
      <c r="W40" s="67"/>
      <c r="X40" s="68" t="s">
        <v>2000</v>
      </c>
      <c r="Y40" s="62">
        <f t="shared" si="2"/>
        <v>8.6666666666666661</v>
      </c>
      <c r="Z40" s="24">
        <v>9</v>
      </c>
      <c r="AA40" s="24">
        <v>9</v>
      </c>
      <c r="AB40" s="24">
        <v>6</v>
      </c>
      <c r="AC40" s="21">
        <v>9</v>
      </c>
      <c r="AD40" s="21">
        <v>9</v>
      </c>
      <c r="AE40" s="21">
        <v>8</v>
      </c>
      <c r="AF40" s="22">
        <v>10</v>
      </c>
      <c r="AG40" s="22">
        <v>9</v>
      </c>
      <c r="AH40" s="22">
        <v>9</v>
      </c>
      <c r="AI40" s="24"/>
      <c r="AJ40" s="25"/>
      <c r="AL40" s="56">
        <f t="shared" si="3"/>
        <v>2013</v>
      </c>
    </row>
    <row r="41" spans="1:38" ht="24.9" customHeight="1" x14ac:dyDescent="0.2">
      <c r="A41" s="8">
        <f>IF(B41="","",_xlfn.AGGREGATE(3,3,$B$8:B41))</f>
        <v>34</v>
      </c>
      <c r="B41" s="34" t="s">
        <v>994</v>
      </c>
      <c r="C41" s="28" t="s">
        <v>1928</v>
      </c>
      <c r="D41" s="28" t="s">
        <v>1435</v>
      </c>
      <c r="E41" s="28" t="s">
        <v>1501</v>
      </c>
      <c r="F41" s="35" t="s">
        <v>996</v>
      </c>
      <c r="G41" s="28" t="s">
        <v>27</v>
      </c>
      <c r="H41" s="28" t="s">
        <v>28</v>
      </c>
      <c r="I41" s="28" t="s">
        <v>1644</v>
      </c>
      <c r="J41" s="28" t="s">
        <v>519</v>
      </c>
      <c r="K41" s="28" t="s">
        <v>29</v>
      </c>
      <c r="L41" s="28" t="s">
        <v>30</v>
      </c>
      <c r="M41" s="28" t="s">
        <v>519</v>
      </c>
      <c r="N41" s="28" t="s">
        <v>29</v>
      </c>
      <c r="O41" s="28" t="s">
        <v>30</v>
      </c>
      <c r="P41" s="28"/>
      <c r="Q41" s="28" t="s">
        <v>997</v>
      </c>
      <c r="R41" s="28" t="s">
        <v>998</v>
      </c>
      <c r="S41" s="36" t="s">
        <v>999</v>
      </c>
      <c r="T41" s="37"/>
      <c r="U41" s="28" t="s">
        <v>55</v>
      </c>
      <c r="V41" s="57"/>
      <c r="W41" s="67"/>
      <c r="X41" s="68" t="s">
        <v>2000</v>
      </c>
      <c r="Y41" s="62">
        <f t="shared" si="2"/>
        <v>8.8888888888888893</v>
      </c>
      <c r="Z41" s="24">
        <v>9</v>
      </c>
      <c r="AA41" s="24">
        <v>9</v>
      </c>
      <c r="AB41" s="24">
        <v>9</v>
      </c>
      <c r="AC41" s="21">
        <v>10</v>
      </c>
      <c r="AD41" s="21">
        <v>8</v>
      </c>
      <c r="AE41" s="21">
        <v>8</v>
      </c>
      <c r="AF41" s="22">
        <v>10</v>
      </c>
      <c r="AG41" s="22">
        <v>9</v>
      </c>
      <c r="AH41" s="22">
        <v>8</v>
      </c>
      <c r="AI41" s="24"/>
      <c r="AJ41" s="25"/>
      <c r="AL41" s="56">
        <f t="shared" si="3"/>
        <v>2013</v>
      </c>
    </row>
    <row r="42" spans="1:38" ht="24.9" customHeight="1" x14ac:dyDescent="0.2">
      <c r="A42" s="8">
        <f>IF(B42="","",_xlfn.AGGREGATE(3,3,$B$8:B42))</f>
        <v>35</v>
      </c>
      <c r="B42" s="34" t="s">
        <v>928</v>
      </c>
      <c r="C42" s="28" t="s">
        <v>1940</v>
      </c>
      <c r="D42" s="28" t="s">
        <v>1405</v>
      </c>
      <c r="E42" s="28" t="s">
        <v>1535</v>
      </c>
      <c r="F42" s="35" t="s">
        <v>930</v>
      </c>
      <c r="G42" s="28" t="s">
        <v>38</v>
      </c>
      <c r="H42" s="28" t="s">
        <v>28</v>
      </c>
      <c r="I42" s="28" t="s">
        <v>1550</v>
      </c>
      <c r="J42" s="28" t="s">
        <v>239</v>
      </c>
      <c r="K42" s="28" t="s">
        <v>29</v>
      </c>
      <c r="L42" s="28" t="s">
        <v>30</v>
      </c>
      <c r="M42" s="28" t="s">
        <v>239</v>
      </c>
      <c r="N42" s="28" t="s">
        <v>29</v>
      </c>
      <c r="O42" s="28" t="s">
        <v>30</v>
      </c>
      <c r="P42" s="28"/>
      <c r="Q42" s="28" t="s">
        <v>931</v>
      </c>
      <c r="R42" s="28" t="s">
        <v>144</v>
      </c>
      <c r="S42" s="36" t="s">
        <v>932</v>
      </c>
      <c r="T42" s="37"/>
      <c r="U42" s="28" t="s">
        <v>34</v>
      </c>
      <c r="V42" s="57"/>
      <c r="W42" s="67" t="s">
        <v>1727</v>
      </c>
      <c r="X42" s="68" t="s">
        <v>2000</v>
      </c>
      <c r="Y42" s="62">
        <f t="shared" si="2"/>
        <v>6.7777777777777777</v>
      </c>
      <c r="Z42" s="24">
        <v>8</v>
      </c>
      <c r="AA42" s="24">
        <v>7</v>
      </c>
      <c r="AB42" s="24">
        <v>5</v>
      </c>
      <c r="AC42" s="21">
        <v>7</v>
      </c>
      <c r="AD42" s="21">
        <v>6</v>
      </c>
      <c r="AE42" s="21">
        <v>7</v>
      </c>
      <c r="AF42" s="22">
        <v>8</v>
      </c>
      <c r="AG42" s="22">
        <v>8</v>
      </c>
      <c r="AH42" s="22">
        <v>5</v>
      </c>
      <c r="AI42" s="24"/>
      <c r="AJ42" s="25"/>
      <c r="AL42" s="56">
        <f t="shared" si="3"/>
        <v>2013</v>
      </c>
    </row>
    <row r="43" spans="1:38" ht="24.9" customHeight="1" x14ac:dyDescent="0.2">
      <c r="A43" s="8">
        <f>IF(B43="","",_xlfn.AGGREGATE(3,3,$B$8:B43))</f>
        <v>36</v>
      </c>
      <c r="B43" s="34" t="s">
        <v>487</v>
      </c>
      <c r="C43" s="28" t="s">
        <v>1945</v>
      </c>
      <c r="D43" s="28" t="s">
        <v>1297</v>
      </c>
      <c r="E43" s="28" t="s">
        <v>1510</v>
      </c>
      <c r="F43" s="35" t="s">
        <v>489</v>
      </c>
      <c r="G43" s="28" t="s">
        <v>27</v>
      </c>
      <c r="H43" s="28" t="s">
        <v>28</v>
      </c>
      <c r="I43" s="28" t="s">
        <v>1557</v>
      </c>
      <c r="J43" s="28" t="s">
        <v>393</v>
      </c>
      <c r="K43" s="28" t="s">
        <v>29</v>
      </c>
      <c r="L43" s="28" t="s">
        <v>30</v>
      </c>
      <c r="M43" s="28" t="s">
        <v>393</v>
      </c>
      <c r="N43" s="28" t="s">
        <v>29</v>
      </c>
      <c r="O43" s="28" t="s">
        <v>30</v>
      </c>
      <c r="P43" s="28"/>
      <c r="Q43" s="28" t="s">
        <v>492</v>
      </c>
      <c r="R43" s="28" t="s">
        <v>493</v>
      </c>
      <c r="S43" s="36" t="s">
        <v>494</v>
      </c>
      <c r="T43" s="37"/>
      <c r="U43" s="28" t="s">
        <v>491</v>
      </c>
      <c r="V43" s="57"/>
      <c r="W43" s="67" t="s">
        <v>1667</v>
      </c>
      <c r="X43" s="68" t="s">
        <v>2000</v>
      </c>
      <c r="Y43" s="62">
        <f t="shared" si="2"/>
        <v>6.8888888888888893</v>
      </c>
      <c r="Z43" s="24">
        <v>7</v>
      </c>
      <c r="AA43" s="24">
        <v>6</v>
      </c>
      <c r="AB43" s="24">
        <v>5</v>
      </c>
      <c r="AC43" s="21">
        <v>6</v>
      </c>
      <c r="AD43" s="21">
        <v>8</v>
      </c>
      <c r="AE43" s="21">
        <v>6</v>
      </c>
      <c r="AF43" s="22">
        <v>8</v>
      </c>
      <c r="AG43" s="22">
        <v>6</v>
      </c>
      <c r="AH43" s="22">
        <v>10</v>
      </c>
      <c r="AI43" s="24"/>
      <c r="AJ43" s="25"/>
      <c r="AL43" s="56">
        <f t="shared" si="3"/>
        <v>2013</v>
      </c>
    </row>
    <row r="44" spans="1:38" ht="24.9" customHeight="1" x14ac:dyDescent="0.2">
      <c r="A44" s="8">
        <f>IF(B44="","",_xlfn.AGGREGATE(3,3,$B$8:B44))</f>
        <v>37</v>
      </c>
      <c r="B44" s="34" t="s">
        <v>435</v>
      </c>
      <c r="C44" s="28" t="s">
        <v>1962</v>
      </c>
      <c r="D44" s="28" t="s">
        <v>1341</v>
      </c>
      <c r="E44" s="28" t="s">
        <v>1505</v>
      </c>
      <c r="F44" s="35" t="s">
        <v>437</v>
      </c>
      <c r="G44" s="28" t="s">
        <v>38</v>
      </c>
      <c r="H44" s="28" t="s">
        <v>28</v>
      </c>
      <c r="I44" s="28" t="s">
        <v>1550</v>
      </c>
      <c r="J44" s="28" t="s">
        <v>375</v>
      </c>
      <c r="K44" s="28" t="s">
        <v>29</v>
      </c>
      <c r="L44" s="28" t="s">
        <v>30</v>
      </c>
      <c r="M44" s="28" t="s">
        <v>375</v>
      </c>
      <c r="N44" s="28" t="s">
        <v>29</v>
      </c>
      <c r="O44" s="28" t="s">
        <v>30</v>
      </c>
      <c r="P44" s="28"/>
      <c r="Q44" s="28" t="s">
        <v>438</v>
      </c>
      <c r="R44" s="28" t="s">
        <v>439</v>
      </c>
      <c r="S44" s="36" t="s">
        <v>440</v>
      </c>
      <c r="T44" s="37"/>
      <c r="U44" s="28" t="s">
        <v>55</v>
      </c>
      <c r="V44" s="57"/>
      <c r="W44" s="67"/>
      <c r="X44" s="68" t="s">
        <v>2000</v>
      </c>
      <c r="Y44" s="62">
        <f t="shared" si="2"/>
        <v>8.4444444444444446</v>
      </c>
      <c r="Z44" s="24">
        <v>10</v>
      </c>
      <c r="AA44" s="24">
        <v>10</v>
      </c>
      <c r="AB44" s="24">
        <v>7</v>
      </c>
      <c r="AC44" s="21">
        <v>9</v>
      </c>
      <c r="AD44" s="21">
        <v>9</v>
      </c>
      <c r="AE44" s="21">
        <v>6</v>
      </c>
      <c r="AF44" s="22">
        <v>8</v>
      </c>
      <c r="AG44" s="22">
        <v>10</v>
      </c>
      <c r="AH44" s="22">
        <v>7</v>
      </c>
      <c r="AI44" s="24"/>
      <c r="AJ44" s="25"/>
      <c r="AL44" s="56">
        <f t="shared" si="3"/>
        <v>2013</v>
      </c>
    </row>
    <row r="45" spans="1:38" ht="24.9" customHeight="1" x14ac:dyDescent="0.2">
      <c r="A45" s="8">
        <f>IF(B45="","",_xlfn.AGGREGATE(3,3,$B$8:B45))</f>
        <v>38</v>
      </c>
      <c r="B45" s="34" t="s">
        <v>725</v>
      </c>
      <c r="C45" s="28" t="s">
        <v>1968</v>
      </c>
      <c r="D45" s="28" t="s">
        <v>1413</v>
      </c>
      <c r="E45" s="28" t="s">
        <v>1521</v>
      </c>
      <c r="F45" s="35" t="s">
        <v>363</v>
      </c>
      <c r="G45" s="28" t="s">
        <v>38</v>
      </c>
      <c r="H45" s="28" t="s">
        <v>28</v>
      </c>
      <c r="I45" s="28" t="s">
        <v>1559</v>
      </c>
      <c r="J45" s="28" t="s">
        <v>393</v>
      </c>
      <c r="K45" s="28" t="s">
        <v>29</v>
      </c>
      <c r="L45" s="28" t="s">
        <v>30</v>
      </c>
      <c r="M45" s="28" t="s">
        <v>393</v>
      </c>
      <c r="N45" s="28" t="s">
        <v>29</v>
      </c>
      <c r="O45" s="28" t="s">
        <v>30</v>
      </c>
      <c r="P45" s="28"/>
      <c r="Q45" s="28" t="s">
        <v>727</v>
      </c>
      <c r="R45" s="28" t="s">
        <v>728</v>
      </c>
      <c r="S45" s="36" t="s">
        <v>729</v>
      </c>
      <c r="T45" s="37"/>
      <c r="U45" s="28" t="s">
        <v>34</v>
      </c>
      <c r="V45" s="57"/>
      <c r="W45" s="67"/>
      <c r="X45" s="68" t="s">
        <v>2000</v>
      </c>
      <c r="Y45" s="62">
        <f t="shared" si="2"/>
        <v>8.6666666666666661</v>
      </c>
      <c r="Z45" s="24">
        <v>9</v>
      </c>
      <c r="AA45" s="24">
        <v>8</v>
      </c>
      <c r="AB45" s="24">
        <v>7</v>
      </c>
      <c r="AC45" s="21">
        <v>8</v>
      </c>
      <c r="AD45" s="21">
        <v>9</v>
      </c>
      <c r="AE45" s="21">
        <v>9</v>
      </c>
      <c r="AF45" s="22">
        <v>9</v>
      </c>
      <c r="AG45" s="22">
        <v>9</v>
      </c>
      <c r="AH45" s="22">
        <v>10</v>
      </c>
      <c r="AI45" s="24"/>
      <c r="AJ45" s="25"/>
      <c r="AL45" s="56">
        <f t="shared" si="3"/>
        <v>2013</v>
      </c>
    </row>
    <row r="46" spans="1:38" ht="24.9" customHeight="1" x14ac:dyDescent="0.2">
      <c r="A46" s="8">
        <f>IF(B46="","",_xlfn.AGGREGATE(3,3,$B$8:B46))</f>
        <v>39</v>
      </c>
      <c r="B46" s="34" t="s">
        <v>81</v>
      </c>
      <c r="C46" s="28" t="s">
        <v>1969</v>
      </c>
      <c r="D46" s="28" t="s">
        <v>1298</v>
      </c>
      <c r="E46" s="28" t="s">
        <v>1310</v>
      </c>
      <c r="F46" s="35" t="s">
        <v>83</v>
      </c>
      <c r="G46" s="28" t="s">
        <v>38</v>
      </c>
      <c r="H46" s="28" t="s">
        <v>28</v>
      </c>
      <c r="I46" s="28" t="s">
        <v>1550</v>
      </c>
      <c r="J46" s="28" t="s">
        <v>1566</v>
      </c>
      <c r="K46" s="28" t="s">
        <v>29</v>
      </c>
      <c r="L46" s="28" t="s">
        <v>30</v>
      </c>
      <c r="M46" s="28" t="s">
        <v>1566</v>
      </c>
      <c r="N46" s="28" t="s">
        <v>29</v>
      </c>
      <c r="O46" s="28" t="s">
        <v>30</v>
      </c>
      <c r="P46" s="28"/>
      <c r="Q46" s="28" t="s">
        <v>84</v>
      </c>
      <c r="R46" s="28" t="s">
        <v>85</v>
      </c>
      <c r="S46" s="36" t="s">
        <v>86</v>
      </c>
      <c r="T46" s="37"/>
      <c r="U46" s="28" t="s">
        <v>48</v>
      </c>
      <c r="V46" s="57"/>
      <c r="W46" s="67" t="s">
        <v>1756</v>
      </c>
      <c r="X46" s="68" t="s">
        <v>2000</v>
      </c>
      <c r="Y46" s="62">
        <f t="shared" si="2"/>
        <v>7</v>
      </c>
      <c r="Z46" s="24">
        <v>8</v>
      </c>
      <c r="AA46" s="24">
        <v>7</v>
      </c>
      <c r="AB46" s="24">
        <v>7</v>
      </c>
      <c r="AC46" s="21">
        <v>7</v>
      </c>
      <c r="AD46" s="21">
        <v>7</v>
      </c>
      <c r="AE46" s="21">
        <v>9</v>
      </c>
      <c r="AF46" s="22">
        <v>7</v>
      </c>
      <c r="AG46" s="22">
        <v>5</v>
      </c>
      <c r="AH46" s="22">
        <v>6</v>
      </c>
      <c r="AI46" s="24"/>
      <c r="AJ46" s="25"/>
      <c r="AL46" s="56">
        <f t="shared" si="3"/>
        <v>2013</v>
      </c>
    </row>
    <row r="47" spans="1:38" ht="24.9" customHeight="1" x14ac:dyDescent="0.2">
      <c r="A47" s="8">
        <f>IF(B47="","",_xlfn.AGGREGATE(3,3,$B$8:B47))</f>
        <v>40</v>
      </c>
      <c r="B47" s="34" t="s">
        <v>379</v>
      </c>
      <c r="C47" s="28" t="s">
        <v>1977</v>
      </c>
      <c r="D47" s="28" t="s">
        <v>1361</v>
      </c>
      <c r="E47" s="28" t="s">
        <v>1500</v>
      </c>
      <c r="F47" s="35" t="s">
        <v>381</v>
      </c>
      <c r="G47" s="28" t="s">
        <v>27</v>
      </c>
      <c r="H47" s="28" t="s">
        <v>28</v>
      </c>
      <c r="I47" s="28" t="s">
        <v>1550</v>
      </c>
      <c r="J47" s="28" t="s">
        <v>1575</v>
      </c>
      <c r="K47" s="28" t="s">
        <v>29</v>
      </c>
      <c r="L47" s="28" t="s">
        <v>30</v>
      </c>
      <c r="M47" s="28" t="s">
        <v>1575</v>
      </c>
      <c r="N47" s="28" t="s">
        <v>29</v>
      </c>
      <c r="O47" s="28" t="s">
        <v>30</v>
      </c>
      <c r="P47" s="28"/>
      <c r="Q47" s="28" t="s">
        <v>382</v>
      </c>
      <c r="R47" s="28" t="s">
        <v>1764</v>
      </c>
      <c r="S47" s="36" t="s">
        <v>383</v>
      </c>
      <c r="T47" s="37"/>
      <c r="U47" s="28" t="s">
        <v>55</v>
      </c>
      <c r="V47" s="57"/>
      <c r="W47" s="67"/>
      <c r="X47" s="68" t="s">
        <v>2000</v>
      </c>
      <c r="Y47" s="62">
        <f t="shared" si="2"/>
        <v>8.2222222222222214</v>
      </c>
      <c r="Z47" s="24">
        <v>8</v>
      </c>
      <c r="AA47" s="24">
        <v>10</v>
      </c>
      <c r="AB47" s="24">
        <v>7</v>
      </c>
      <c r="AC47" s="21">
        <v>9</v>
      </c>
      <c r="AD47" s="21">
        <v>7</v>
      </c>
      <c r="AE47" s="21">
        <v>8</v>
      </c>
      <c r="AF47" s="22">
        <v>8</v>
      </c>
      <c r="AG47" s="22">
        <v>9</v>
      </c>
      <c r="AH47" s="22">
        <v>8</v>
      </c>
      <c r="AI47" s="24"/>
      <c r="AJ47" s="25"/>
      <c r="AL47" s="56">
        <f t="shared" si="3"/>
        <v>2013</v>
      </c>
    </row>
    <row r="48" spans="1:38" ht="15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5"/>
      <c r="W48" s="14"/>
      <c r="X48" s="20"/>
      <c r="Y48" s="14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20"/>
    </row>
    <row r="49" spans="1:39" ht="15.75" customHeight="1" x14ac:dyDescent="0.2">
      <c r="A49" s="14"/>
      <c r="B49" s="100" t="s">
        <v>2010</v>
      </c>
      <c r="C49" s="101">
        <f>COUNTA(C8:C47)</f>
        <v>40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5"/>
      <c r="W49" s="14"/>
      <c r="X49" s="20"/>
      <c r="Y49" s="14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20"/>
    </row>
    <row r="50" spans="1:39" ht="15.75" customHeight="1" x14ac:dyDescent="0.2">
      <c r="A50" s="14"/>
      <c r="B50" s="98" t="s">
        <v>2008</v>
      </c>
      <c r="C50" s="99">
        <f>COUNTIF(G8:G47,"Nam")</f>
        <v>21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5"/>
      <c r="W50" s="14"/>
      <c r="X50" s="20"/>
      <c r="Y50" s="14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20"/>
    </row>
    <row r="51" spans="1:39" ht="15.75" customHeight="1" x14ac:dyDescent="0.2">
      <c r="A51" s="14"/>
      <c r="B51" s="98" t="s">
        <v>2009</v>
      </c>
      <c r="C51" s="99">
        <f>COUNTIF(G8:G47,"Nữ")</f>
        <v>19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5"/>
      <c r="W51" s="14"/>
      <c r="X51" s="20"/>
      <c r="Y51" s="14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20"/>
    </row>
    <row r="52" spans="1:39" ht="15.75" customHeight="1" x14ac:dyDescent="0.2">
      <c r="A52" s="14"/>
      <c r="B52" s="98" t="s">
        <v>2007</v>
      </c>
      <c r="C52" s="99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5"/>
      <c r="W52" s="14"/>
      <c r="X52" s="20"/>
      <c r="Y52" s="14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9" ht="15.75" customHeight="1" x14ac:dyDescent="0.2">
      <c r="A53" s="14"/>
      <c r="B53" s="98" t="s">
        <v>2015</v>
      </c>
      <c r="C53" s="99">
        <f>COUNTA(P8:P47)</f>
        <v>1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5"/>
      <c r="W53" s="14"/>
      <c r="X53" s="20"/>
      <c r="Y53" s="14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9" ht="15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5"/>
      <c r="W54" s="14"/>
      <c r="X54" s="20"/>
      <c r="Y54" s="14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9" ht="15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5"/>
      <c r="W55" s="14"/>
      <c r="X55" s="20"/>
      <c r="Y55" s="14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9" s="54" customFormat="1" ht="15.7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5"/>
      <c r="W56" s="14"/>
      <c r="X56" s="20"/>
      <c r="Y56" s="14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L56" s="56"/>
      <c r="AM56" s="55"/>
    </row>
    <row r="57" spans="1:39" s="54" customFormat="1" ht="15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5"/>
      <c r="W57" s="14"/>
      <c r="X57" s="20"/>
      <c r="Y57" s="14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L57" s="56"/>
      <c r="AM57" s="55"/>
    </row>
    <row r="58" spans="1:39" s="54" customFormat="1" ht="15.7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5"/>
      <c r="W58" s="14"/>
      <c r="X58" s="20"/>
      <c r="Y58" s="14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L58" s="56"/>
      <c r="AM58" s="55"/>
    </row>
    <row r="59" spans="1:39" s="54" customFormat="1" ht="15.7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5"/>
      <c r="W59" s="14"/>
      <c r="X59" s="20"/>
      <c r="Y59" s="14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L59" s="56"/>
      <c r="AM59" s="55"/>
    </row>
    <row r="60" spans="1:39" s="54" customFormat="1" ht="15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5"/>
      <c r="W60" s="14"/>
      <c r="X60" s="20"/>
      <c r="Y60" s="14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L60" s="56"/>
      <c r="AM60" s="55"/>
    </row>
    <row r="61" spans="1:39" s="54" customFormat="1" ht="12.75" customHeight="1" x14ac:dyDescent="0.2">
      <c r="A61" s="14"/>
      <c r="B61" s="20"/>
      <c r="C61" s="15"/>
      <c r="D61" s="15"/>
      <c r="E61" s="15"/>
      <c r="F61" s="14"/>
      <c r="G61" s="14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4"/>
      <c r="X61" s="20"/>
      <c r="Y61" s="14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L61" s="56"/>
      <c r="AM61" s="55"/>
    </row>
    <row r="62" spans="1:39" s="54" customFormat="1" ht="12.75" customHeight="1" x14ac:dyDescent="0.2">
      <c r="A62" s="14"/>
      <c r="B62" s="20"/>
      <c r="C62" s="15"/>
      <c r="D62" s="15"/>
      <c r="E62" s="15"/>
      <c r="F62" s="14"/>
      <c r="G62" s="14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4"/>
      <c r="X62" s="20"/>
      <c r="Y62" s="14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L62" s="56"/>
      <c r="AM62" s="55"/>
    </row>
    <row r="63" spans="1:39" s="54" customFormat="1" ht="12.75" customHeight="1" x14ac:dyDescent="0.2">
      <c r="A63" s="14"/>
      <c r="B63" s="20"/>
      <c r="C63" s="15"/>
      <c r="D63" s="15"/>
      <c r="E63" s="15"/>
      <c r="F63" s="14"/>
      <c r="G63" s="14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4"/>
      <c r="X63" s="20"/>
      <c r="Y63" s="14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L63" s="56"/>
      <c r="AM63" s="55"/>
    </row>
    <row r="64" spans="1:39" s="54" customFormat="1" ht="12.75" customHeight="1" x14ac:dyDescent="0.2">
      <c r="A64" s="14"/>
      <c r="B64" s="20"/>
      <c r="C64" s="15"/>
      <c r="D64" s="15"/>
      <c r="E64" s="15"/>
      <c r="F64" s="14"/>
      <c r="G64" s="14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20"/>
      <c r="Y64" s="14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L64" s="56"/>
      <c r="AM64" s="55"/>
    </row>
    <row r="65" spans="1:39" s="54" customFormat="1" ht="12.75" customHeight="1" x14ac:dyDescent="0.2">
      <c r="A65" s="14"/>
      <c r="B65" s="20"/>
      <c r="C65" s="15"/>
      <c r="D65" s="15"/>
      <c r="E65" s="15"/>
      <c r="F65" s="14"/>
      <c r="G65" s="14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4"/>
      <c r="X65" s="20"/>
      <c r="Y65" s="14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L65" s="56"/>
      <c r="AM65" s="55"/>
    </row>
    <row r="66" spans="1:39" s="54" customFormat="1" ht="12.75" customHeight="1" x14ac:dyDescent="0.2">
      <c r="A66" s="14"/>
      <c r="B66" s="20"/>
      <c r="C66" s="15"/>
      <c r="D66" s="15"/>
      <c r="E66" s="15"/>
      <c r="F66" s="14"/>
      <c r="G66" s="1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4"/>
      <c r="X66" s="20"/>
      <c r="Y66" s="14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L66" s="56"/>
      <c r="AM66" s="55"/>
    </row>
    <row r="67" spans="1:39" s="54" customFormat="1" ht="12.75" customHeight="1" x14ac:dyDescent="0.2">
      <c r="A67" s="14"/>
      <c r="B67" s="20"/>
      <c r="C67" s="15"/>
      <c r="D67" s="15"/>
      <c r="E67" s="15"/>
      <c r="F67" s="14"/>
      <c r="G67" s="14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4"/>
      <c r="X67" s="20"/>
      <c r="Y67" s="14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L67" s="56"/>
      <c r="AM67" s="55"/>
    </row>
    <row r="68" spans="1:39" s="54" customFormat="1" ht="12.75" customHeight="1" x14ac:dyDescent="0.2">
      <c r="A68" s="14"/>
      <c r="B68" s="20"/>
      <c r="C68" s="15"/>
      <c r="D68" s="15"/>
      <c r="E68" s="15"/>
      <c r="F68" s="14"/>
      <c r="G68" s="14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20"/>
      <c r="Y68" s="14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L68" s="56"/>
      <c r="AM68" s="55"/>
    </row>
    <row r="69" spans="1:39" s="54" customFormat="1" ht="12.75" customHeight="1" x14ac:dyDescent="0.2">
      <c r="A69" s="14"/>
      <c r="B69" s="20"/>
      <c r="C69" s="15"/>
      <c r="D69" s="15"/>
      <c r="E69" s="15"/>
      <c r="F69" s="14"/>
      <c r="G69" s="14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4"/>
      <c r="X69" s="20"/>
      <c r="Y69" s="14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L69" s="56"/>
      <c r="AM69" s="55"/>
    </row>
    <row r="70" spans="1:39" s="54" customFormat="1" ht="12.75" customHeight="1" x14ac:dyDescent="0.2">
      <c r="A70" s="14"/>
      <c r="B70" s="20"/>
      <c r="C70" s="15"/>
      <c r="D70" s="15"/>
      <c r="E70" s="15"/>
      <c r="F70" s="14"/>
      <c r="G70" s="1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4"/>
      <c r="X70" s="20"/>
      <c r="Y70" s="14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L70" s="56"/>
      <c r="AM70" s="55"/>
    </row>
    <row r="71" spans="1:39" s="54" customFormat="1" ht="12.75" customHeight="1" x14ac:dyDescent="0.2">
      <c r="A71" s="14"/>
      <c r="B71" s="20"/>
      <c r="C71" s="15"/>
      <c r="D71" s="15"/>
      <c r="E71" s="15"/>
      <c r="F71" s="14"/>
      <c r="G71" s="14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4"/>
      <c r="X71" s="20"/>
      <c r="Y71" s="14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L71" s="56"/>
      <c r="AM71" s="55"/>
    </row>
    <row r="72" spans="1:39" s="54" customFormat="1" ht="12.75" customHeight="1" x14ac:dyDescent="0.2">
      <c r="A72" s="14"/>
      <c r="B72" s="20"/>
      <c r="C72" s="15"/>
      <c r="D72" s="15"/>
      <c r="E72" s="15"/>
      <c r="F72" s="14"/>
      <c r="G72" s="14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4"/>
      <c r="X72" s="20"/>
      <c r="Y72" s="14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L72" s="56"/>
      <c r="AM72" s="55"/>
    </row>
    <row r="73" spans="1:39" s="54" customFormat="1" ht="12.75" customHeight="1" x14ac:dyDescent="0.2">
      <c r="A73" s="14"/>
      <c r="B73" s="20"/>
      <c r="C73" s="15"/>
      <c r="D73" s="15"/>
      <c r="E73" s="15"/>
      <c r="F73" s="14"/>
      <c r="G73" s="14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4"/>
      <c r="X73" s="20"/>
      <c r="Y73" s="14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L73" s="56"/>
      <c r="AM73" s="55"/>
    </row>
    <row r="74" spans="1:39" s="54" customFormat="1" ht="12.75" customHeight="1" x14ac:dyDescent="0.2">
      <c r="A74" s="14"/>
      <c r="B74" s="20"/>
      <c r="C74" s="15"/>
      <c r="D74" s="15"/>
      <c r="E74" s="15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4"/>
      <c r="X74" s="20"/>
      <c r="Y74" s="14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L74" s="56"/>
      <c r="AM74" s="55"/>
    </row>
    <row r="75" spans="1:39" s="54" customFormat="1" ht="12.75" customHeight="1" x14ac:dyDescent="0.2">
      <c r="A75" s="14"/>
      <c r="B75" s="20"/>
      <c r="C75" s="15"/>
      <c r="D75" s="15"/>
      <c r="E75" s="15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4"/>
      <c r="X75" s="20"/>
      <c r="Y75" s="14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L75" s="56"/>
      <c r="AM75" s="55"/>
    </row>
    <row r="76" spans="1:39" s="54" customFormat="1" ht="12.75" customHeight="1" x14ac:dyDescent="0.2">
      <c r="A76" s="14"/>
      <c r="B76" s="20"/>
      <c r="C76" s="15"/>
      <c r="D76" s="15"/>
      <c r="E76" s="15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4"/>
      <c r="X76" s="20"/>
      <c r="Y76" s="14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L76" s="56"/>
      <c r="AM76" s="55"/>
    </row>
    <row r="77" spans="1:39" s="54" customFormat="1" ht="12.75" customHeight="1" x14ac:dyDescent="0.2">
      <c r="A77" s="14"/>
      <c r="B77" s="20"/>
      <c r="C77" s="15"/>
      <c r="D77" s="15"/>
      <c r="E77" s="15"/>
      <c r="F77" s="14"/>
      <c r="G77" s="14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4"/>
      <c r="X77" s="20"/>
      <c r="Y77" s="14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L77" s="56"/>
      <c r="AM77" s="55"/>
    </row>
    <row r="78" spans="1:39" s="54" customFormat="1" ht="12.75" customHeight="1" x14ac:dyDescent="0.2">
      <c r="A78" s="14"/>
      <c r="B78" s="20"/>
      <c r="C78" s="15"/>
      <c r="D78" s="15"/>
      <c r="E78" s="15"/>
      <c r="F78" s="14"/>
      <c r="G78" s="14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4"/>
      <c r="X78" s="20"/>
      <c r="Y78" s="14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L78" s="56"/>
      <c r="AM78" s="55"/>
    </row>
    <row r="79" spans="1:39" s="54" customFormat="1" ht="12.75" customHeight="1" x14ac:dyDescent="0.2">
      <c r="A79" s="14"/>
      <c r="B79" s="20"/>
      <c r="C79" s="15"/>
      <c r="D79" s="15"/>
      <c r="E79" s="15"/>
      <c r="F79" s="14"/>
      <c r="G79" s="14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4"/>
      <c r="X79" s="20"/>
      <c r="Y79" s="14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L79" s="56"/>
      <c r="AM79" s="55"/>
    </row>
    <row r="80" spans="1:39" s="54" customFormat="1" ht="12.75" customHeight="1" x14ac:dyDescent="0.2">
      <c r="A80" s="14"/>
      <c r="B80" s="20"/>
      <c r="C80" s="15"/>
      <c r="D80" s="15"/>
      <c r="E80" s="15"/>
      <c r="F80" s="14"/>
      <c r="G80" s="14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4"/>
      <c r="X80" s="20"/>
      <c r="Y80" s="14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L80" s="56"/>
      <c r="AM80" s="55"/>
    </row>
    <row r="81" spans="1:39" s="54" customFormat="1" ht="12.75" customHeight="1" x14ac:dyDescent="0.2">
      <c r="A81" s="14"/>
      <c r="B81" s="20"/>
      <c r="C81" s="15"/>
      <c r="D81" s="15"/>
      <c r="E81" s="15"/>
      <c r="F81" s="14"/>
      <c r="G81" s="14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4"/>
      <c r="X81" s="20"/>
      <c r="Y81" s="14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L81" s="56"/>
      <c r="AM81" s="55"/>
    </row>
    <row r="82" spans="1:39" s="54" customFormat="1" ht="12.75" customHeight="1" x14ac:dyDescent="0.2">
      <c r="A82" s="14"/>
      <c r="B82" s="20"/>
      <c r="C82" s="15"/>
      <c r="D82" s="15"/>
      <c r="E82" s="15"/>
      <c r="F82" s="14"/>
      <c r="G82" s="14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4"/>
      <c r="X82" s="20"/>
      <c r="Y82" s="14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L82" s="56"/>
      <c r="AM82" s="55"/>
    </row>
    <row r="83" spans="1:39" s="54" customFormat="1" ht="12.75" customHeight="1" x14ac:dyDescent="0.2">
      <c r="A83" s="14"/>
      <c r="B83" s="20"/>
      <c r="C83" s="15"/>
      <c r="D83" s="15"/>
      <c r="E83" s="15"/>
      <c r="F83" s="14"/>
      <c r="G83" s="14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4"/>
      <c r="X83" s="20"/>
      <c r="Y83" s="14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L83" s="56"/>
      <c r="AM83" s="55"/>
    </row>
    <row r="84" spans="1:39" s="54" customFormat="1" ht="12.75" customHeight="1" x14ac:dyDescent="0.2">
      <c r="A84" s="14"/>
      <c r="B84" s="20"/>
      <c r="C84" s="15"/>
      <c r="D84" s="15"/>
      <c r="E84" s="15"/>
      <c r="F84" s="14"/>
      <c r="G84" s="14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4"/>
      <c r="X84" s="20"/>
      <c r="Y84" s="14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L84" s="56"/>
      <c r="AM84" s="55"/>
    </row>
    <row r="85" spans="1:39" s="54" customFormat="1" ht="12.75" customHeight="1" x14ac:dyDescent="0.2">
      <c r="A85" s="14"/>
      <c r="B85" s="20"/>
      <c r="C85" s="15"/>
      <c r="D85" s="15"/>
      <c r="E85" s="15"/>
      <c r="F85" s="14"/>
      <c r="G85" s="14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4"/>
      <c r="X85" s="20"/>
      <c r="Y85" s="14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L85" s="56"/>
      <c r="AM85" s="55"/>
    </row>
    <row r="86" spans="1:39" s="54" customFormat="1" ht="12.75" customHeight="1" x14ac:dyDescent="0.2">
      <c r="A86" s="14"/>
      <c r="B86" s="20"/>
      <c r="C86" s="15"/>
      <c r="D86" s="15"/>
      <c r="E86" s="15"/>
      <c r="F86" s="14"/>
      <c r="G86" s="1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4"/>
      <c r="X86" s="20"/>
      <c r="Y86" s="14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L86" s="56"/>
      <c r="AM86" s="55"/>
    </row>
    <row r="87" spans="1:39" s="54" customFormat="1" ht="12.75" customHeight="1" x14ac:dyDescent="0.2">
      <c r="A87" s="14"/>
      <c r="B87" s="20"/>
      <c r="C87" s="15"/>
      <c r="D87" s="15"/>
      <c r="E87" s="15"/>
      <c r="F87" s="14"/>
      <c r="G87" s="14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4"/>
      <c r="X87" s="20"/>
      <c r="Y87" s="14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L87" s="56"/>
      <c r="AM87" s="55"/>
    </row>
    <row r="88" spans="1:39" s="54" customFormat="1" ht="12.75" customHeight="1" x14ac:dyDescent="0.2">
      <c r="A88" s="14"/>
      <c r="B88" s="20"/>
      <c r="C88" s="15"/>
      <c r="D88" s="15"/>
      <c r="E88" s="15"/>
      <c r="F88" s="14"/>
      <c r="G88" s="14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4"/>
      <c r="X88" s="20"/>
      <c r="Y88" s="14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L88" s="56"/>
      <c r="AM88" s="55"/>
    </row>
    <row r="89" spans="1:39" s="54" customFormat="1" ht="12.75" customHeight="1" x14ac:dyDescent="0.2">
      <c r="A89" s="14"/>
      <c r="B89" s="20"/>
      <c r="C89" s="15"/>
      <c r="D89" s="15"/>
      <c r="E89" s="15"/>
      <c r="F89" s="14"/>
      <c r="G89" s="14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4"/>
      <c r="X89" s="20"/>
      <c r="Y89" s="14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L89" s="56"/>
      <c r="AM89" s="55"/>
    </row>
    <row r="90" spans="1:39" s="54" customFormat="1" ht="12.75" customHeight="1" x14ac:dyDescent="0.2">
      <c r="A90" s="14"/>
      <c r="B90" s="20"/>
      <c r="C90" s="15"/>
      <c r="D90" s="15"/>
      <c r="E90" s="15"/>
      <c r="F90" s="14"/>
      <c r="G90" s="14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4"/>
      <c r="X90" s="20"/>
      <c r="Y90" s="14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L90" s="56"/>
      <c r="AM90" s="55"/>
    </row>
    <row r="91" spans="1:39" s="54" customFormat="1" ht="12.75" customHeight="1" x14ac:dyDescent="0.2">
      <c r="A91" s="14"/>
      <c r="B91" s="20"/>
      <c r="C91" s="15"/>
      <c r="D91" s="15"/>
      <c r="E91" s="15"/>
      <c r="F91" s="14"/>
      <c r="G91" s="14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4"/>
      <c r="X91" s="20"/>
      <c r="Y91" s="14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L91" s="56"/>
      <c r="AM91" s="55"/>
    </row>
    <row r="92" spans="1:39" s="54" customFormat="1" ht="12.75" customHeight="1" x14ac:dyDescent="0.2">
      <c r="A92" s="14"/>
      <c r="B92" s="20"/>
      <c r="C92" s="15"/>
      <c r="D92" s="15"/>
      <c r="E92" s="15"/>
      <c r="F92" s="14"/>
      <c r="G92" s="14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4"/>
      <c r="X92" s="20"/>
      <c r="Y92" s="14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L92" s="56"/>
      <c r="AM92" s="55"/>
    </row>
    <row r="93" spans="1:39" s="54" customFormat="1" ht="12.75" customHeight="1" x14ac:dyDescent="0.2">
      <c r="A93" s="14"/>
      <c r="B93" s="20"/>
      <c r="C93" s="15"/>
      <c r="D93" s="15"/>
      <c r="E93" s="15"/>
      <c r="F93" s="14"/>
      <c r="G93" s="14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4"/>
      <c r="X93" s="20"/>
      <c r="Y93" s="14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L93" s="56"/>
      <c r="AM93" s="55"/>
    </row>
    <row r="94" spans="1:39" s="54" customFormat="1" ht="12.75" customHeight="1" x14ac:dyDescent="0.2">
      <c r="A94" s="14"/>
      <c r="B94" s="20"/>
      <c r="C94" s="15"/>
      <c r="D94" s="15"/>
      <c r="E94" s="15"/>
      <c r="F94" s="14"/>
      <c r="G94" s="14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4"/>
      <c r="X94" s="20"/>
      <c r="Y94" s="14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L94" s="56"/>
      <c r="AM94" s="55"/>
    </row>
    <row r="95" spans="1:39" s="54" customFormat="1" ht="12.75" customHeight="1" x14ac:dyDescent="0.2">
      <c r="A95" s="14"/>
      <c r="B95" s="20"/>
      <c r="C95" s="15"/>
      <c r="D95" s="15"/>
      <c r="E95" s="15"/>
      <c r="F95" s="14"/>
      <c r="G95" s="14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4"/>
      <c r="X95" s="20"/>
      <c r="Y95" s="14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L95" s="56"/>
      <c r="AM95" s="55"/>
    </row>
    <row r="96" spans="1:39" s="54" customFormat="1" ht="12.75" customHeight="1" x14ac:dyDescent="0.2">
      <c r="A96" s="14"/>
      <c r="B96" s="20"/>
      <c r="C96" s="15"/>
      <c r="D96" s="15"/>
      <c r="E96" s="15"/>
      <c r="F96" s="14"/>
      <c r="G96" s="14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4"/>
      <c r="X96" s="20"/>
      <c r="Y96" s="14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L96" s="56"/>
      <c r="AM96" s="55"/>
    </row>
    <row r="97" spans="1:39" s="54" customFormat="1" ht="12.75" customHeight="1" x14ac:dyDescent="0.2">
      <c r="A97" s="14"/>
      <c r="B97" s="20"/>
      <c r="C97" s="15"/>
      <c r="D97" s="15"/>
      <c r="E97" s="15"/>
      <c r="F97" s="14"/>
      <c r="G97" s="14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4"/>
      <c r="X97" s="20"/>
      <c r="Y97" s="14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L97" s="56"/>
      <c r="AM97" s="55"/>
    </row>
    <row r="98" spans="1:39" s="54" customFormat="1" ht="12.75" customHeight="1" x14ac:dyDescent="0.2">
      <c r="A98" s="14"/>
      <c r="B98" s="20"/>
      <c r="C98" s="15"/>
      <c r="D98" s="15"/>
      <c r="E98" s="15"/>
      <c r="F98" s="14"/>
      <c r="G98" s="14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4"/>
      <c r="X98" s="20"/>
      <c r="Y98" s="14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L98" s="56"/>
      <c r="AM98" s="55"/>
    </row>
    <row r="99" spans="1:39" s="54" customFormat="1" ht="12.75" customHeight="1" x14ac:dyDescent="0.2">
      <c r="A99" s="14"/>
      <c r="B99" s="20"/>
      <c r="C99" s="15"/>
      <c r="D99" s="15"/>
      <c r="E99" s="15"/>
      <c r="F99" s="14"/>
      <c r="G99" s="14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4"/>
      <c r="X99" s="20"/>
      <c r="Y99" s="14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L99" s="56"/>
      <c r="AM99" s="55"/>
    </row>
    <row r="100" spans="1:39" s="54" customFormat="1" ht="12.75" customHeight="1" x14ac:dyDescent="0.2">
      <c r="A100" s="14"/>
      <c r="B100" s="20"/>
      <c r="C100" s="15"/>
      <c r="D100" s="15"/>
      <c r="E100" s="15"/>
      <c r="F100" s="14"/>
      <c r="G100" s="14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4"/>
      <c r="X100" s="20"/>
      <c r="Y100" s="14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L100" s="56"/>
      <c r="AM100" s="55"/>
    </row>
    <row r="101" spans="1:39" s="54" customFormat="1" ht="12.75" customHeight="1" x14ac:dyDescent="0.2">
      <c r="A101" s="14"/>
      <c r="B101" s="20"/>
      <c r="C101" s="15"/>
      <c r="D101" s="15"/>
      <c r="E101" s="15"/>
      <c r="F101" s="14"/>
      <c r="G101" s="14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4"/>
      <c r="X101" s="20"/>
      <c r="Y101" s="14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L101" s="56"/>
      <c r="AM101" s="55"/>
    </row>
    <row r="102" spans="1:39" s="54" customFormat="1" ht="12.75" customHeight="1" x14ac:dyDescent="0.2">
      <c r="A102" s="14"/>
      <c r="B102" s="20"/>
      <c r="C102" s="15"/>
      <c r="D102" s="15"/>
      <c r="E102" s="15"/>
      <c r="F102" s="14"/>
      <c r="G102" s="14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4"/>
      <c r="X102" s="20"/>
      <c r="Y102" s="14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L102" s="56"/>
      <c r="AM102" s="55"/>
    </row>
    <row r="103" spans="1:39" s="54" customFormat="1" ht="12.75" customHeight="1" x14ac:dyDescent="0.2">
      <c r="A103" s="14"/>
      <c r="B103" s="20"/>
      <c r="C103" s="15"/>
      <c r="D103" s="15"/>
      <c r="E103" s="15"/>
      <c r="F103" s="14"/>
      <c r="G103" s="14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4"/>
      <c r="X103" s="20"/>
      <c r="Y103" s="14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L103" s="56"/>
      <c r="AM103" s="55"/>
    </row>
    <row r="104" spans="1:39" s="54" customFormat="1" ht="12.75" customHeight="1" x14ac:dyDescent="0.2">
      <c r="A104" s="14"/>
      <c r="B104" s="20"/>
      <c r="C104" s="15"/>
      <c r="D104" s="15"/>
      <c r="E104" s="15"/>
      <c r="F104" s="14"/>
      <c r="G104" s="14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4"/>
      <c r="X104" s="20"/>
      <c r="Y104" s="14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L104" s="56"/>
      <c r="AM104" s="55"/>
    </row>
    <row r="105" spans="1:39" s="54" customFormat="1" ht="12.75" customHeight="1" x14ac:dyDescent="0.2">
      <c r="A105" s="14"/>
      <c r="B105" s="20"/>
      <c r="C105" s="15"/>
      <c r="D105" s="15"/>
      <c r="E105" s="15"/>
      <c r="F105" s="14"/>
      <c r="G105" s="14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4"/>
      <c r="X105" s="20"/>
      <c r="Y105" s="14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L105" s="56"/>
      <c r="AM105" s="55"/>
    </row>
    <row r="106" spans="1:39" s="54" customFormat="1" ht="12.75" customHeight="1" x14ac:dyDescent="0.2">
      <c r="A106" s="14"/>
      <c r="B106" s="20"/>
      <c r="C106" s="15"/>
      <c r="D106" s="15"/>
      <c r="E106" s="15"/>
      <c r="F106" s="14"/>
      <c r="G106" s="14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4"/>
      <c r="X106" s="20"/>
      <c r="Y106" s="14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L106" s="56"/>
      <c r="AM106" s="55"/>
    </row>
    <row r="107" spans="1:39" s="54" customFormat="1" ht="12.75" customHeight="1" x14ac:dyDescent="0.2">
      <c r="A107" s="14"/>
      <c r="B107" s="20"/>
      <c r="C107" s="15"/>
      <c r="D107" s="15"/>
      <c r="E107" s="15"/>
      <c r="F107" s="14"/>
      <c r="G107" s="14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4"/>
      <c r="X107" s="20"/>
      <c r="Y107" s="14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L107" s="56"/>
      <c r="AM107" s="55"/>
    </row>
    <row r="108" spans="1:39" s="54" customFormat="1" ht="12.75" customHeight="1" x14ac:dyDescent="0.2">
      <c r="A108" s="14"/>
      <c r="B108" s="20"/>
      <c r="C108" s="15"/>
      <c r="D108" s="15"/>
      <c r="E108" s="15"/>
      <c r="F108" s="14"/>
      <c r="G108" s="14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4"/>
      <c r="X108" s="20"/>
      <c r="Y108" s="14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L108" s="56"/>
      <c r="AM108" s="55"/>
    </row>
    <row r="109" spans="1:39" s="54" customFormat="1" ht="12.75" customHeight="1" x14ac:dyDescent="0.2">
      <c r="A109" s="14"/>
      <c r="B109" s="20"/>
      <c r="C109" s="15"/>
      <c r="D109" s="15"/>
      <c r="E109" s="15"/>
      <c r="F109" s="14"/>
      <c r="G109" s="14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4"/>
      <c r="X109" s="20"/>
      <c r="Y109" s="14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L109" s="56"/>
      <c r="AM109" s="55"/>
    </row>
    <row r="110" spans="1:39" s="54" customFormat="1" ht="12.75" customHeight="1" x14ac:dyDescent="0.2">
      <c r="A110" s="14"/>
      <c r="B110" s="20"/>
      <c r="C110" s="15"/>
      <c r="D110" s="15"/>
      <c r="E110" s="15"/>
      <c r="F110" s="14"/>
      <c r="G110" s="14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4"/>
      <c r="X110" s="20"/>
      <c r="Y110" s="14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L110" s="56"/>
      <c r="AM110" s="55"/>
    </row>
    <row r="111" spans="1:39" s="54" customFormat="1" ht="12.75" customHeight="1" x14ac:dyDescent="0.2">
      <c r="A111" s="14"/>
      <c r="B111" s="20"/>
      <c r="C111" s="15"/>
      <c r="D111" s="15"/>
      <c r="E111" s="15"/>
      <c r="F111" s="14"/>
      <c r="G111" s="14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4"/>
      <c r="X111" s="20"/>
      <c r="Y111" s="14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L111" s="56"/>
      <c r="AM111" s="55"/>
    </row>
    <row r="112" spans="1:39" s="54" customFormat="1" ht="12.75" customHeight="1" x14ac:dyDescent="0.2">
      <c r="A112" s="14"/>
      <c r="B112" s="20"/>
      <c r="C112" s="15"/>
      <c r="D112" s="15"/>
      <c r="E112" s="15"/>
      <c r="F112" s="14"/>
      <c r="G112" s="14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4"/>
      <c r="X112" s="20"/>
      <c r="Y112" s="14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L112" s="56"/>
      <c r="AM112" s="55"/>
    </row>
    <row r="113" spans="1:39" s="54" customFormat="1" ht="12.75" customHeight="1" x14ac:dyDescent="0.2">
      <c r="A113" s="14"/>
      <c r="B113" s="20"/>
      <c r="C113" s="15"/>
      <c r="D113" s="15"/>
      <c r="E113" s="15"/>
      <c r="F113" s="14"/>
      <c r="G113" s="14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4"/>
      <c r="X113" s="20"/>
      <c r="Y113" s="14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L113" s="56"/>
      <c r="AM113" s="55"/>
    </row>
    <row r="114" spans="1:39" s="54" customFormat="1" ht="12.75" customHeight="1" x14ac:dyDescent="0.2">
      <c r="A114" s="14"/>
      <c r="B114" s="20"/>
      <c r="C114" s="15"/>
      <c r="D114" s="15"/>
      <c r="E114" s="15"/>
      <c r="F114" s="14"/>
      <c r="G114" s="14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4"/>
      <c r="X114" s="20"/>
      <c r="Y114" s="14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L114" s="56"/>
      <c r="AM114" s="55"/>
    </row>
    <row r="115" spans="1:39" s="54" customFormat="1" ht="12.75" customHeight="1" x14ac:dyDescent="0.2">
      <c r="A115" s="14"/>
      <c r="B115" s="20"/>
      <c r="C115" s="15"/>
      <c r="D115" s="15"/>
      <c r="E115" s="15"/>
      <c r="F115" s="14"/>
      <c r="G115" s="14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4"/>
      <c r="X115" s="20"/>
      <c r="Y115" s="14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L115" s="56"/>
      <c r="AM115" s="55"/>
    </row>
    <row r="116" spans="1:39" s="54" customFormat="1" ht="12.75" customHeight="1" x14ac:dyDescent="0.2">
      <c r="A116" s="14"/>
      <c r="B116" s="20"/>
      <c r="C116" s="15"/>
      <c r="D116" s="15"/>
      <c r="E116" s="15"/>
      <c r="F116" s="14"/>
      <c r="G116" s="14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4"/>
      <c r="X116" s="20"/>
      <c r="Y116" s="14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L116" s="56"/>
      <c r="AM116" s="55"/>
    </row>
    <row r="117" spans="1:39" s="54" customFormat="1" ht="12.75" customHeight="1" x14ac:dyDescent="0.2">
      <c r="A117" s="14"/>
      <c r="B117" s="20"/>
      <c r="C117" s="15"/>
      <c r="D117" s="15"/>
      <c r="E117" s="15"/>
      <c r="F117" s="14"/>
      <c r="G117" s="14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4"/>
      <c r="X117" s="20"/>
      <c r="Y117" s="14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L117" s="56"/>
      <c r="AM117" s="55"/>
    </row>
    <row r="118" spans="1:39" s="54" customFormat="1" ht="12.75" customHeight="1" x14ac:dyDescent="0.2">
      <c r="A118" s="14"/>
      <c r="B118" s="20"/>
      <c r="C118" s="15"/>
      <c r="D118" s="15"/>
      <c r="E118" s="15"/>
      <c r="F118" s="14"/>
      <c r="G118" s="14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4"/>
      <c r="X118" s="20"/>
      <c r="Y118" s="14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L118" s="56"/>
      <c r="AM118" s="55"/>
    </row>
    <row r="119" spans="1:39" s="54" customFormat="1" ht="12.75" customHeight="1" x14ac:dyDescent="0.2">
      <c r="A119" s="14"/>
      <c r="B119" s="20"/>
      <c r="C119" s="15"/>
      <c r="D119" s="15"/>
      <c r="E119" s="15"/>
      <c r="F119" s="14"/>
      <c r="G119" s="14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4"/>
      <c r="X119" s="20"/>
      <c r="Y119" s="14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L119" s="56"/>
      <c r="AM119" s="55"/>
    </row>
    <row r="120" spans="1:39" s="54" customFormat="1" ht="12.75" customHeight="1" x14ac:dyDescent="0.2">
      <c r="A120" s="14"/>
      <c r="B120" s="20"/>
      <c r="C120" s="15"/>
      <c r="D120" s="15"/>
      <c r="E120" s="15"/>
      <c r="F120" s="14"/>
      <c r="G120" s="14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4"/>
      <c r="X120" s="20"/>
      <c r="Y120" s="14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L120" s="56"/>
      <c r="AM120" s="55"/>
    </row>
    <row r="121" spans="1:39" s="54" customFormat="1" ht="12.75" customHeight="1" x14ac:dyDescent="0.2">
      <c r="A121" s="14"/>
      <c r="B121" s="20"/>
      <c r="C121" s="15"/>
      <c r="D121" s="15"/>
      <c r="E121" s="15"/>
      <c r="F121" s="14"/>
      <c r="G121" s="14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4"/>
      <c r="X121" s="20"/>
      <c r="Y121" s="14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L121" s="56"/>
      <c r="AM121" s="55"/>
    </row>
    <row r="122" spans="1:39" s="54" customFormat="1" ht="12.75" customHeight="1" x14ac:dyDescent="0.2">
      <c r="A122" s="14"/>
      <c r="B122" s="20"/>
      <c r="C122" s="15"/>
      <c r="D122" s="15"/>
      <c r="E122" s="15"/>
      <c r="F122" s="14"/>
      <c r="G122" s="14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4"/>
      <c r="X122" s="20"/>
      <c r="Y122" s="14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L122" s="56"/>
      <c r="AM122" s="55"/>
    </row>
    <row r="123" spans="1:39" s="54" customFormat="1" ht="12.75" customHeight="1" x14ac:dyDescent="0.2">
      <c r="A123" s="14"/>
      <c r="B123" s="20"/>
      <c r="C123" s="15"/>
      <c r="D123" s="15"/>
      <c r="E123" s="15"/>
      <c r="F123" s="14"/>
      <c r="G123" s="14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4"/>
      <c r="X123" s="20"/>
      <c r="Y123" s="14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L123" s="56"/>
      <c r="AM123" s="55"/>
    </row>
    <row r="124" spans="1:39" s="54" customFormat="1" ht="12.75" customHeight="1" x14ac:dyDescent="0.2">
      <c r="A124" s="14"/>
      <c r="B124" s="20"/>
      <c r="C124" s="15"/>
      <c r="D124" s="15"/>
      <c r="E124" s="15"/>
      <c r="F124" s="14"/>
      <c r="G124" s="14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4"/>
      <c r="X124" s="20"/>
      <c r="Y124" s="14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L124" s="56"/>
      <c r="AM124" s="55"/>
    </row>
    <row r="125" spans="1:39" s="54" customFormat="1" ht="12.75" customHeight="1" x14ac:dyDescent="0.2">
      <c r="A125" s="14"/>
      <c r="B125" s="20"/>
      <c r="C125" s="15"/>
      <c r="D125" s="15"/>
      <c r="E125" s="15"/>
      <c r="F125" s="14"/>
      <c r="G125" s="14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4"/>
      <c r="X125" s="20"/>
      <c r="Y125" s="14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L125" s="56"/>
      <c r="AM125" s="55"/>
    </row>
    <row r="126" spans="1:39" s="54" customFormat="1" ht="12.75" customHeight="1" x14ac:dyDescent="0.2">
      <c r="A126" s="14"/>
      <c r="B126" s="20"/>
      <c r="C126" s="15"/>
      <c r="D126" s="15"/>
      <c r="E126" s="15"/>
      <c r="F126" s="14"/>
      <c r="G126" s="14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4"/>
      <c r="X126" s="20"/>
      <c r="Y126" s="14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L126" s="56"/>
      <c r="AM126" s="55"/>
    </row>
    <row r="127" spans="1:39" s="54" customFormat="1" ht="12.75" customHeight="1" x14ac:dyDescent="0.2">
      <c r="A127" s="14"/>
      <c r="B127" s="20"/>
      <c r="C127" s="15"/>
      <c r="D127" s="15"/>
      <c r="E127" s="15"/>
      <c r="F127" s="14"/>
      <c r="G127" s="1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4"/>
      <c r="X127" s="20"/>
      <c r="Y127" s="14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L127" s="56"/>
      <c r="AM127" s="55"/>
    </row>
    <row r="128" spans="1:39" s="54" customFormat="1" ht="12.75" customHeight="1" x14ac:dyDescent="0.2">
      <c r="A128" s="14"/>
      <c r="B128" s="20"/>
      <c r="C128" s="15"/>
      <c r="D128" s="15"/>
      <c r="E128" s="15"/>
      <c r="F128" s="14"/>
      <c r="G128" s="14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4"/>
      <c r="X128" s="20"/>
      <c r="Y128" s="14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L128" s="56"/>
      <c r="AM128" s="55"/>
    </row>
    <row r="129" spans="1:39" s="54" customFormat="1" ht="12.75" customHeight="1" x14ac:dyDescent="0.2">
      <c r="A129" s="14"/>
      <c r="B129" s="20"/>
      <c r="C129" s="15"/>
      <c r="D129" s="15"/>
      <c r="E129" s="15"/>
      <c r="F129" s="14"/>
      <c r="G129" s="14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4"/>
      <c r="X129" s="20"/>
      <c r="Y129" s="14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L129" s="56"/>
      <c r="AM129" s="55"/>
    </row>
    <row r="130" spans="1:39" s="54" customFormat="1" ht="12.75" customHeight="1" x14ac:dyDescent="0.2">
      <c r="A130" s="14"/>
      <c r="B130" s="20"/>
      <c r="C130" s="15"/>
      <c r="D130" s="15"/>
      <c r="E130" s="15"/>
      <c r="F130" s="14"/>
      <c r="G130" s="14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4"/>
      <c r="X130" s="20"/>
      <c r="Y130" s="14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L130" s="56"/>
      <c r="AM130" s="55"/>
    </row>
    <row r="131" spans="1:39" s="54" customFormat="1" ht="12.75" customHeight="1" x14ac:dyDescent="0.2">
      <c r="A131" s="14"/>
      <c r="B131" s="20"/>
      <c r="C131" s="15"/>
      <c r="D131" s="15"/>
      <c r="E131" s="15"/>
      <c r="F131" s="14"/>
      <c r="G131" s="14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4"/>
      <c r="X131" s="20"/>
      <c r="Y131" s="14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L131" s="56"/>
      <c r="AM131" s="55"/>
    </row>
    <row r="132" spans="1:39" s="54" customFormat="1" ht="12.75" customHeight="1" x14ac:dyDescent="0.2">
      <c r="A132" s="14"/>
      <c r="B132" s="20"/>
      <c r="C132" s="15"/>
      <c r="D132" s="15"/>
      <c r="E132" s="15"/>
      <c r="F132" s="14"/>
      <c r="G132" s="14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4"/>
      <c r="X132" s="20"/>
      <c r="Y132" s="14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L132" s="56"/>
      <c r="AM132" s="55"/>
    </row>
    <row r="133" spans="1:39" s="54" customFormat="1" ht="12.75" customHeight="1" x14ac:dyDescent="0.2">
      <c r="A133" s="14"/>
      <c r="B133" s="20"/>
      <c r="C133" s="15"/>
      <c r="D133" s="15"/>
      <c r="E133" s="15"/>
      <c r="F133" s="14"/>
      <c r="G133" s="14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4"/>
      <c r="X133" s="20"/>
      <c r="Y133" s="14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L133" s="56"/>
      <c r="AM133" s="55"/>
    </row>
    <row r="134" spans="1:39" s="54" customFormat="1" ht="12.75" customHeight="1" x14ac:dyDescent="0.2">
      <c r="A134" s="14"/>
      <c r="B134" s="20"/>
      <c r="C134" s="15"/>
      <c r="D134" s="15"/>
      <c r="E134" s="15"/>
      <c r="F134" s="14"/>
      <c r="G134" s="14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4"/>
      <c r="X134" s="20"/>
      <c r="Y134" s="14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L134" s="56"/>
      <c r="AM134" s="55"/>
    </row>
    <row r="135" spans="1:39" s="54" customFormat="1" ht="12.75" customHeight="1" x14ac:dyDescent="0.2">
      <c r="A135" s="14"/>
      <c r="B135" s="20"/>
      <c r="C135" s="15"/>
      <c r="D135" s="15"/>
      <c r="E135" s="15"/>
      <c r="F135" s="14"/>
      <c r="G135" s="14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4"/>
      <c r="X135" s="20"/>
      <c r="Y135" s="14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L135" s="56"/>
      <c r="AM135" s="55"/>
    </row>
    <row r="136" spans="1:39" s="54" customFormat="1" ht="12.75" customHeight="1" x14ac:dyDescent="0.2">
      <c r="A136" s="14"/>
      <c r="B136" s="20"/>
      <c r="C136" s="15"/>
      <c r="D136" s="15"/>
      <c r="E136" s="15"/>
      <c r="F136" s="14"/>
      <c r="G136" s="14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4"/>
      <c r="X136" s="20"/>
      <c r="Y136" s="14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L136" s="56"/>
      <c r="AM136" s="55"/>
    </row>
    <row r="137" spans="1:39" s="54" customFormat="1" ht="12.75" customHeight="1" x14ac:dyDescent="0.2">
      <c r="A137" s="14"/>
      <c r="B137" s="20"/>
      <c r="C137" s="15"/>
      <c r="D137" s="15"/>
      <c r="E137" s="15"/>
      <c r="F137" s="14"/>
      <c r="G137" s="14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4"/>
      <c r="X137" s="20"/>
      <c r="Y137" s="14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L137" s="56"/>
      <c r="AM137" s="55"/>
    </row>
    <row r="138" spans="1:39" s="54" customFormat="1" ht="12.75" customHeight="1" x14ac:dyDescent="0.2">
      <c r="A138" s="14"/>
      <c r="B138" s="20"/>
      <c r="C138" s="15"/>
      <c r="D138" s="15"/>
      <c r="E138" s="15"/>
      <c r="F138" s="14"/>
      <c r="G138" s="14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4"/>
      <c r="X138" s="20"/>
      <c r="Y138" s="14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L138" s="56"/>
      <c r="AM138" s="55"/>
    </row>
    <row r="139" spans="1:39" s="54" customFormat="1" ht="12.75" customHeight="1" x14ac:dyDescent="0.2">
      <c r="A139" s="14"/>
      <c r="B139" s="20"/>
      <c r="C139" s="15"/>
      <c r="D139" s="15"/>
      <c r="E139" s="15"/>
      <c r="F139" s="14"/>
      <c r="G139" s="14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4"/>
      <c r="X139" s="20"/>
      <c r="Y139" s="14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L139" s="56"/>
      <c r="AM139" s="55"/>
    </row>
    <row r="140" spans="1:39" s="54" customFormat="1" ht="12.75" customHeight="1" x14ac:dyDescent="0.2">
      <c r="A140" s="14"/>
      <c r="B140" s="20"/>
      <c r="C140" s="15"/>
      <c r="D140" s="15"/>
      <c r="E140" s="15"/>
      <c r="F140" s="14"/>
      <c r="G140" s="14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4"/>
      <c r="X140" s="20"/>
      <c r="Y140" s="14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L140" s="56"/>
      <c r="AM140" s="55"/>
    </row>
    <row r="141" spans="1:39" s="54" customFormat="1" ht="12.75" customHeight="1" x14ac:dyDescent="0.2">
      <c r="A141" s="14"/>
      <c r="B141" s="20"/>
      <c r="C141" s="15"/>
      <c r="D141" s="15"/>
      <c r="E141" s="15"/>
      <c r="F141" s="14"/>
      <c r="G141" s="14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4"/>
      <c r="X141" s="20"/>
      <c r="Y141" s="14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L141" s="56"/>
      <c r="AM141" s="55"/>
    </row>
    <row r="142" spans="1:39" s="54" customFormat="1" ht="12.75" customHeight="1" x14ac:dyDescent="0.2">
      <c r="A142" s="14"/>
      <c r="B142" s="20"/>
      <c r="C142" s="15"/>
      <c r="D142" s="15"/>
      <c r="E142" s="15"/>
      <c r="F142" s="14"/>
      <c r="G142" s="14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4"/>
      <c r="X142" s="20"/>
      <c r="Y142" s="14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L142" s="56"/>
      <c r="AM142" s="55"/>
    </row>
    <row r="143" spans="1:39" s="54" customFormat="1" ht="12.75" customHeight="1" x14ac:dyDescent="0.2">
      <c r="A143" s="14"/>
      <c r="B143" s="20"/>
      <c r="C143" s="15"/>
      <c r="D143" s="15"/>
      <c r="E143" s="15"/>
      <c r="F143" s="14"/>
      <c r="G143" s="14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4"/>
      <c r="X143" s="20"/>
      <c r="Y143" s="14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L143" s="56"/>
      <c r="AM143" s="55"/>
    </row>
    <row r="144" spans="1:39" s="54" customFormat="1" ht="12.75" customHeight="1" x14ac:dyDescent="0.2">
      <c r="A144" s="14"/>
      <c r="B144" s="20"/>
      <c r="C144" s="15"/>
      <c r="D144" s="15"/>
      <c r="E144" s="15"/>
      <c r="F144" s="14"/>
      <c r="G144" s="14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4"/>
      <c r="X144" s="20"/>
      <c r="Y144" s="14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L144" s="56"/>
      <c r="AM144" s="55"/>
    </row>
    <row r="145" spans="1:39" s="54" customFormat="1" ht="12.75" customHeight="1" x14ac:dyDescent="0.2">
      <c r="A145" s="14"/>
      <c r="B145" s="20"/>
      <c r="C145" s="15"/>
      <c r="D145" s="15"/>
      <c r="E145" s="15"/>
      <c r="F145" s="14"/>
      <c r="G145" s="14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4"/>
      <c r="X145" s="20"/>
      <c r="Y145" s="14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L145" s="56"/>
      <c r="AM145" s="55"/>
    </row>
    <row r="146" spans="1:39" s="54" customFormat="1" ht="12.75" customHeight="1" x14ac:dyDescent="0.2">
      <c r="A146" s="14"/>
      <c r="B146" s="20"/>
      <c r="C146" s="15"/>
      <c r="D146" s="15"/>
      <c r="E146" s="15"/>
      <c r="F146" s="14"/>
      <c r="G146" s="14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4"/>
      <c r="X146" s="20"/>
      <c r="Y146" s="14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L146" s="56"/>
      <c r="AM146" s="55"/>
    </row>
    <row r="147" spans="1:39" s="54" customFormat="1" ht="12.75" customHeight="1" x14ac:dyDescent="0.2">
      <c r="A147" s="14"/>
      <c r="B147" s="20"/>
      <c r="C147" s="15"/>
      <c r="D147" s="15"/>
      <c r="E147" s="15"/>
      <c r="F147" s="14"/>
      <c r="G147" s="14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4"/>
      <c r="X147" s="20"/>
      <c r="Y147" s="14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L147" s="56"/>
      <c r="AM147" s="55"/>
    </row>
    <row r="148" spans="1:39" s="54" customFormat="1" ht="12.75" customHeight="1" x14ac:dyDescent="0.2">
      <c r="A148" s="14"/>
      <c r="B148" s="20"/>
      <c r="C148" s="15"/>
      <c r="D148" s="15"/>
      <c r="E148" s="15"/>
      <c r="F148" s="14"/>
      <c r="G148" s="1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4"/>
      <c r="X148" s="20"/>
      <c r="Y148" s="14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L148" s="56"/>
      <c r="AM148" s="55"/>
    </row>
    <row r="149" spans="1:39" s="54" customFormat="1" ht="12.75" customHeight="1" x14ac:dyDescent="0.2">
      <c r="A149" s="14"/>
      <c r="B149" s="20"/>
      <c r="C149" s="15"/>
      <c r="D149" s="15"/>
      <c r="E149" s="15"/>
      <c r="F149" s="14"/>
      <c r="G149" s="14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/>
      <c r="X149" s="20"/>
      <c r="Y149" s="14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L149" s="56"/>
      <c r="AM149" s="55"/>
    </row>
    <row r="150" spans="1:39" s="54" customFormat="1" ht="12.75" customHeight="1" x14ac:dyDescent="0.2">
      <c r="A150" s="14"/>
      <c r="B150" s="20"/>
      <c r="C150" s="15"/>
      <c r="D150" s="15"/>
      <c r="E150" s="15"/>
      <c r="F150" s="14"/>
      <c r="G150" s="14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/>
      <c r="X150" s="20"/>
      <c r="Y150" s="14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L150" s="56"/>
      <c r="AM150" s="55"/>
    </row>
    <row r="151" spans="1:39" s="54" customFormat="1" ht="12.75" customHeight="1" x14ac:dyDescent="0.2">
      <c r="A151" s="14"/>
      <c r="B151" s="20"/>
      <c r="C151" s="15"/>
      <c r="D151" s="15"/>
      <c r="E151" s="15"/>
      <c r="F151" s="14"/>
      <c r="G151" s="14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/>
      <c r="X151" s="20"/>
      <c r="Y151" s="14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L151" s="56"/>
      <c r="AM151" s="55"/>
    </row>
    <row r="152" spans="1:39" s="54" customFormat="1" ht="12.75" customHeight="1" x14ac:dyDescent="0.2">
      <c r="A152" s="14"/>
      <c r="B152" s="20"/>
      <c r="C152" s="15"/>
      <c r="D152" s="15"/>
      <c r="E152" s="15"/>
      <c r="F152" s="14"/>
      <c r="G152" s="14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/>
      <c r="X152" s="20"/>
      <c r="Y152" s="14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L152" s="56"/>
      <c r="AM152" s="55"/>
    </row>
    <row r="153" spans="1:39" s="54" customFormat="1" ht="12.75" customHeight="1" x14ac:dyDescent="0.2">
      <c r="A153" s="14"/>
      <c r="B153" s="20"/>
      <c r="C153" s="15"/>
      <c r="D153" s="15"/>
      <c r="E153" s="15"/>
      <c r="F153" s="14"/>
      <c r="G153" s="14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20"/>
      <c r="Y153" s="14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L153" s="56"/>
      <c r="AM153" s="55"/>
    </row>
    <row r="154" spans="1:39" s="54" customFormat="1" ht="12.75" customHeight="1" x14ac:dyDescent="0.2">
      <c r="A154" s="14"/>
      <c r="B154" s="20"/>
      <c r="C154" s="15"/>
      <c r="D154" s="15"/>
      <c r="E154" s="15"/>
      <c r="F154" s="14"/>
      <c r="G154" s="14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4"/>
      <c r="X154" s="20"/>
      <c r="Y154" s="14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L154" s="56"/>
      <c r="AM154" s="55"/>
    </row>
    <row r="155" spans="1:39" s="54" customFormat="1" ht="12.75" customHeight="1" x14ac:dyDescent="0.2">
      <c r="A155" s="14"/>
      <c r="B155" s="20"/>
      <c r="C155" s="15"/>
      <c r="D155" s="15"/>
      <c r="E155" s="15"/>
      <c r="F155" s="14"/>
      <c r="G155" s="14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4"/>
      <c r="X155" s="20"/>
      <c r="Y155" s="14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L155" s="56"/>
      <c r="AM155" s="55"/>
    </row>
    <row r="156" spans="1:39" s="54" customFormat="1" ht="12.75" customHeight="1" x14ac:dyDescent="0.2">
      <c r="A156" s="14"/>
      <c r="B156" s="20"/>
      <c r="C156" s="15"/>
      <c r="D156" s="15"/>
      <c r="E156" s="15"/>
      <c r="F156" s="14"/>
      <c r="G156" s="14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4"/>
      <c r="X156" s="20"/>
      <c r="Y156" s="14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L156" s="56"/>
      <c r="AM156" s="55"/>
    </row>
    <row r="157" spans="1:39" s="54" customFormat="1" ht="12.75" customHeight="1" x14ac:dyDescent="0.2">
      <c r="A157" s="14"/>
      <c r="B157" s="20"/>
      <c r="C157" s="15"/>
      <c r="D157" s="15"/>
      <c r="E157" s="15"/>
      <c r="F157" s="14"/>
      <c r="G157" s="14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4"/>
      <c r="X157" s="20"/>
      <c r="Y157" s="14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L157" s="56"/>
      <c r="AM157" s="55"/>
    </row>
    <row r="158" spans="1:39" s="54" customFormat="1" ht="12.75" customHeight="1" x14ac:dyDescent="0.2">
      <c r="A158" s="14"/>
      <c r="B158" s="20"/>
      <c r="C158" s="15"/>
      <c r="D158" s="15"/>
      <c r="E158" s="15"/>
      <c r="F158" s="14"/>
      <c r="G158" s="14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4"/>
      <c r="X158" s="20"/>
      <c r="Y158" s="14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L158" s="56"/>
      <c r="AM158" s="55"/>
    </row>
    <row r="159" spans="1:39" s="54" customFormat="1" ht="12.75" customHeight="1" x14ac:dyDescent="0.2">
      <c r="A159" s="14"/>
      <c r="B159" s="20"/>
      <c r="C159" s="15"/>
      <c r="D159" s="15"/>
      <c r="E159" s="15"/>
      <c r="F159" s="14"/>
      <c r="G159" s="14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4"/>
      <c r="X159" s="20"/>
      <c r="Y159" s="14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L159" s="56"/>
      <c r="AM159" s="55"/>
    </row>
    <row r="160" spans="1:39" s="54" customFormat="1" ht="12.75" customHeight="1" x14ac:dyDescent="0.2">
      <c r="A160" s="14"/>
      <c r="B160" s="20"/>
      <c r="C160" s="15"/>
      <c r="D160" s="15"/>
      <c r="E160" s="15"/>
      <c r="F160" s="14"/>
      <c r="G160" s="14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4"/>
      <c r="X160" s="20"/>
      <c r="Y160" s="14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L160" s="56"/>
      <c r="AM160" s="55"/>
    </row>
    <row r="161" spans="1:39" s="54" customFormat="1" ht="12.75" customHeight="1" x14ac:dyDescent="0.2">
      <c r="A161" s="14"/>
      <c r="B161" s="20"/>
      <c r="C161" s="15"/>
      <c r="D161" s="15"/>
      <c r="E161" s="15"/>
      <c r="F161" s="14"/>
      <c r="G161" s="14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4"/>
      <c r="X161" s="20"/>
      <c r="Y161" s="14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L161" s="56"/>
      <c r="AM161" s="55"/>
    </row>
    <row r="162" spans="1:39" s="54" customFormat="1" ht="12.75" customHeight="1" x14ac:dyDescent="0.2">
      <c r="A162" s="14"/>
      <c r="B162" s="20"/>
      <c r="C162" s="15"/>
      <c r="D162" s="15"/>
      <c r="E162" s="15"/>
      <c r="F162" s="14"/>
      <c r="G162" s="14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4"/>
      <c r="X162" s="20"/>
      <c r="Y162" s="14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L162" s="56"/>
      <c r="AM162" s="55"/>
    </row>
    <row r="163" spans="1:39" s="54" customFormat="1" ht="12.75" customHeight="1" x14ac:dyDescent="0.2">
      <c r="A163" s="14"/>
      <c r="B163" s="20"/>
      <c r="C163" s="15"/>
      <c r="D163" s="15"/>
      <c r="E163" s="15"/>
      <c r="F163" s="14"/>
      <c r="G163" s="14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4"/>
      <c r="X163" s="20"/>
      <c r="Y163" s="14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L163" s="56"/>
      <c r="AM163" s="55"/>
    </row>
    <row r="164" spans="1:39" s="54" customFormat="1" ht="12.75" customHeight="1" x14ac:dyDescent="0.2">
      <c r="A164" s="14"/>
      <c r="B164" s="20"/>
      <c r="C164" s="15"/>
      <c r="D164" s="15"/>
      <c r="E164" s="15"/>
      <c r="F164" s="14"/>
      <c r="G164" s="14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4"/>
      <c r="X164" s="20"/>
      <c r="Y164" s="14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L164" s="56"/>
      <c r="AM164" s="55"/>
    </row>
    <row r="165" spans="1:39" s="54" customFormat="1" ht="12.75" customHeight="1" x14ac:dyDescent="0.2">
      <c r="A165" s="14"/>
      <c r="B165" s="20"/>
      <c r="C165" s="15"/>
      <c r="D165" s="15"/>
      <c r="E165" s="15"/>
      <c r="F165" s="14"/>
      <c r="G165" s="14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4"/>
      <c r="X165" s="20"/>
      <c r="Y165" s="14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L165" s="56"/>
      <c r="AM165" s="55"/>
    </row>
    <row r="166" spans="1:39" s="54" customFormat="1" ht="12.75" customHeight="1" x14ac:dyDescent="0.2">
      <c r="A166" s="14"/>
      <c r="B166" s="20"/>
      <c r="C166" s="15"/>
      <c r="D166" s="15"/>
      <c r="E166" s="15"/>
      <c r="F166" s="14"/>
      <c r="G166" s="14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4"/>
      <c r="X166" s="20"/>
      <c r="Y166" s="14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L166" s="56"/>
      <c r="AM166" s="55"/>
    </row>
    <row r="167" spans="1:39" s="54" customFormat="1" ht="12.75" customHeight="1" x14ac:dyDescent="0.2">
      <c r="A167" s="14"/>
      <c r="B167" s="20"/>
      <c r="C167" s="15"/>
      <c r="D167" s="15"/>
      <c r="E167" s="15"/>
      <c r="F167" s="14"/>
      <c r="G167" s="14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4"/>
      <c r="X167" s="20"/>
      <c r="Y167" s="14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L167" s="56"/>
      <c r="AM167" s="55"/>
    </row>
    <row r="168" spans="1:39" s="54" customFormat="1" ht="12.75" customHeight="1" x14ac:dyDescent="0.2">
      <c r="A168" s="14"/>
      <c r="B168" s="20"/>
      <c r="C168" s="15"/>
      <c r="D168" s="15"/>
      <c r="E168" s="15"/>
      <c r="F168" s="14"/>
      <c r="G168" s="14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4"/>
      <c r="X168" s="20"/>
      <c r="Y168" s="14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L168" s="56"/>
      <c r="AM168" s="55"/>
    </row>
    <row r="169" spans="1:39" s="54" customFormat="1" ht="12.75" customHeight="1" x14ac:dyDescent="0.2">
      <c r="A169" s="14"/>
      <c r="B169" s="20"/>
      <c r="C169" s="15"/>
      <c r="D169" s="15"/>
      <c r="E169" s="15"/>
      <c r="F169" s="14"/>
      <c r="G169" s="14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4"/>
      <c r="X169" s="20"/>
      <c r="Y169" s="14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L169" s="56"/>
      <c r="AM169" s="55"/>
    </row>
    <row r="170" spans="1:39" s="54" customFormat="1" ht="12.75" customHeight="1" x14ac:dyDescent="0.2">
      <c r="A170" s="14"/>
      <c r="B170" s="20"/>
      <c r="C170" s="15"/>
      <c r="D170" s="15"/>
      <c r="E170" s="15"/>
      <c r="F170" s="14"/>
      <c r="G170" s="14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4"/>
      <c r="X170" s="20"/>
      <c r="Y170" s="14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L170" s="56"/>
      <c r="AM170" s="55"/>
    </row>
    <row r="171" spans="1:39" s="54" customFormat="1" ht="12.75" customHeight="1" x14ac:dyDescent="0.2">
      <c r="A171" s="14"/>
      <c r="B171" s="20"/>
      <c r="C171" s="15"/>
      <c r="D171" s="15"/>
      <c r="E171" s="15"/>
      <c r="F171" s="14"/>
      <c r="G171" s="14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4"/>
      <c r="X171" s="20"/>
      <c r="Y171" s="14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L171" s="56"/>
      <c r="AM171" s="55"/>
    </row>
    <row r="172" spans="1:39" s="54" customFormat="1" ht="12.75" customHeight="1" x14ac:dyDescent="0.2">
      <c r="A172" s="14"/>
      <c r="B172" s="20"/>
      <c r="C172" s="15"/>
      <c r="D172" s="15"/>
      <c r="E172" s="15"/>
      <c r="F172" s="14"/>
      <c r="G172" s="14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4"/>
      <c r="X172" s="20"/>
      <c r="Y172" s="14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L172" s="56"/>
      <c r="AM172" s="55"/>
    </row>
    <row r="173" spans="1:39" s="54" customFormat="1" ht="12.75" customHeight="1" x14ac:dyDescent="0.2">
      <c r="A173" s="14"/>
      <c r="B173" s="20"/>
      <c r="C173" s="15"/>
      <c r="D173" s="15"/>
      <c r="E173" s="15"/>
      <c r="F173" s="14"/>
      <c r="G173" s="14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4"/>
      <c r="X173" s="20"/>
      <c r="Y173" s="14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L173" s="56"/>
      <c r="AM173" s="55"/>
    </row>
    <row r="174" spans="1:39" s="54" customFormat="1" ht="12.75" customHeight="1" x14ac:dyDescent="0.2">
      <c r="A174" s="14"/>
      <c r="B174" s="20"/>
      <c r="C174" s="15"/>
      <c r="D174" s="15"/>
      <c r="E174" s="15"/>
      <c r="F174" s="14"/>
      <c r="G174" s="14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4"/>
      <c r="X174" s="20"/>
      <c r="Y174" s="14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L174" s="56"/>
      <c r="AM174" s="55"/>
    </row>
    <row r="175" spans="1:39" s="54" customFormat="1" ht="12.75" customHeight="1" x14ac:dyDescent="0.2">
      <c r="A175" s="14"/>
      <c r="B175" s="20"/>
      <c r="C175" s="15"/>
      <c r="D175" s="15"/>
      <c r="E175" s="15"/>
      <c r="F175" s="14"/>
      <c r="G175" s="14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4"/>
      <c r="X175" s="20"/>
      <c r="Y175" s="14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L175" s="56"/>
      <c r="AM175" s="55"/>
    </row>
    <row r="176" spans="1:39" s="54" customFormat="1" ht="12.75" customHeight="1" x14ac:dyDescent="0.2">
      <c r="A176" s="14"/>
      <c r="B176" s="20"/>
      <c r="C176" s="15"/>
      <c r="D176" s="15"/>
      <c r="E176" s="15"/>
      <c r="F176" s="14"/>
      <c r="G176" s="14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4"/>
      <c r="X176" s="20"/>
      <c r="Y176" s="14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L176" s="56"/>
      <c r="AM176" s="55"/>
    </row>
    <row r="177" spans="1:39" s="54" customFormat="1" ht="12.75" customHeight="1" x14ac:dyDescent="0.2">
      <c r="A177" s="14"/>
      <c r="B177" s="20"/>
      <c r="C177" s="15"/>
      <c r="D177" s="15"/>
      <c r="E177" s="15"/>
      <c r="F177" s="14"/>
      <c r="G177" s="14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4"/>
      <c r="X177" s="20"/>
      <c r="Y177" s="14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L177" s="56"/>
      <c r="AM177" s="55"/>
    </row>
    <row r="178" spans="1:39" s="54" customFormat="1" ht="12.75" customHeight="1" x14ac:dyDescent="0.2">
      <c r="A178" s="14"/>
      <c r="B178" s="20"/>
      <c r="C178" s="15"/>
      <c r="D178" s="15"/>
      <c r="E178" s="15"/>
      <c r="F178" s="14"/>
      <c r="G178" s="14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4"/>
      <c r="X178" s="20"/>
      <c r="Y178" s="14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L178" s="56"/>
      <c r="AM178" s="55"/>
    </row>
    <row r="179" spans="1:39" s="54" customFormat="1" ht="12.75" customHeight="1" x14ac:dyDescent="0.2">
      <c r="A179" s="14"/>
      <c r="B179" s="20"/>
      <c r="C179" s="15"/>
      <c r="D179" s="15"/>
      <c r="E179" s="15"/>
      <c r="F179" s="14"/>
      <c r="G179" s="14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4"/>
      <c r="X179" s="20"/>
      <c r="Y179" s="14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L179" s="56"/>
      <c r="AM179" s="55"/>
    </row>
    <row r="180" spans="1:39" s="54" customFormat="1" ht="12.75" customHeight="1" x14ac:dyDescent="0.2">
      <c r="A180" s="14"/>
      <c r="B180" s="20"/>
      <c r="C180" s="15"/>
      <c r="D180" s="15"/>
      <c r="E180" s="15"/>
      <c r="F180" s="14"/>
      <c r="G180" s="14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4"/>
      <c r="X180" s="20"/>
      <c r="Y180" s="14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L180" s="56"/>
      <c r="AM180" s="55"/>
    </row>
    <row r="181" spans="1:39" s="54" customFormat="1" ht="12.75" customHeight="1" x14ac:dyDescent="0.2">
      <c r="A181" s="14"/>
      <c r="B181" s="20"/>
      <c r="C181" s="15"/>
      <c r="D181" s="15"/>
      <c r="E181" s="15"/>
      <c r="F181" s="14"/>
      <c r="G181" s="14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4"/>
      <c r="X181" s="20"/>
      <c r="Y181" s="14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L181" s="56"/>
      <c r="AM181" s="55"/>
    </row>
    <row r="182" spans="1:39" s="54" customFormat="1" ht="12.75" customHeight="1" x14ac:dyDescent="0.2">
      <c r="A182" s="14"/>
      <c r="B182" s="20"/>
      <c r="C182" s="15"/>
      <c r="D182" s="15"/>
      <c r="E182" s="15"/>
      <c r="F182" s="14"/>
      <c r="G182" s="14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4"/>
      <c r="X182" s="20"/>
      <c r="Y182" s="14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L182" s="56"/>
      <c r="AM182" s="55"/>
    </row>
    <row r="183" spans="1:39" s="54" customFormat="1" ht="12.75" customHeight="1" x14ac:dyDescent="0.2">
      <c r="A183" s="14"/>
      <c r="B183" s="20"/>
      <c r="C183" s="15"/>
      <c r="D183" s="15"/>
      <c r="E183" s="15"/>
      <c r="F183" s="14"/>
      <c r="G183" s="14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4"/>
      <c r="X183" s="20"/>
      <c r="Y183" s="14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L183" s="56"/>
      <c r="AM183" s="55"/>
    </row>
    <row r="184" spans="1:39" s="54" customFormat="1" ht="12.75" customHeight="1" x14ac:dyDescent="0.2">
      <c r="A184" s="14"/>
      <c r="B184" s="20"/>
      <c r="C184" s="15"/>
      <c r="D184" s="15"/>
      <c r="E184" s="15"/>
      <c r="F184" s="14"/>
      <c r="G184" s="14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4"/>
      <c r="X184" s="20"/>
      <c r="Y184" s="14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L184" s="56"/>
      <c r="AM184" s="55"/>
    </row>
    <row r="185" spans="1:39" s="54" customFormat="1" ht="12.75" customHeight="1" x14ac:dyDescent="0.2">
      <c r="A185" s="14"/>
      <c r="B185" s="20"/>
      <c r="C185" s="15"/>
      <c r="D185" s="15"/>
      <c r="E185" s="15"/>
      <c r="F185" s="14"/>
      <c r="G185" s="14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4"/>
      <c r="X185" s="20"/>
      <c r="Y185" s="14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L185" s="56"/>
      <c r="AM185" s="55"/>
    </row>
    <row r="186" spans="1:39" s="54" customFormat="1" ht="12.75" customHeight="1" x14ac:dyDescent="0.2">
      <c r="A186" s="14"/>
      <c r="B186" s="20"/>
      <c r="C186" s="15"/>
      <c r="D186" s="15"/>
      <c r="E186" s="15"/>
      <c r="F186" s="14"/>
      <c r="G186" s="14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4"/>
      <c r="X186" s="20"/>
      <c r="Y186" s="14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L186" s="56"/>
      <c r="AM186" s="55"/>
    </row>
    <row r="187" spans="1:39" s="54" customFormat="1" ht="12.75" customHeight="1" x14ac:dyDescent="0.2">
      <c r="A187" s="14"/>
      <c r="B187" s="20"/>
      <c r="C187" s="15"/>
      <c r="D187" s="15"/>
      <c r="E187" s="15"/>
      <c r="F187" s="14"/>
      <c r="G187" s="14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4"/>
      <c r="X187" s="20"/>
      <c r="Y187" s="14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L187" s="56"/>
      <c r="AM187" s="55"/>
    </row>
    <row r="188" spans="1:39" s="54" customFormat="1" ht="12.75" customHeight="1" x14ac:dyDescent="0.2">
      <c r="A188" s="14"/>
      <c r="B188" s="20"/>
      <c r="C188" s="15"/>
      <c r="D188" s="15"/>
      <c r="E188" s="15"/>
      <c r="F188" s="14"/>
      <c r="G188" s="14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4"/>
      <c r="X188" s="20"/>
      <c r="Y188" s="14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L188" s="56"/>
      <c r="AM188" s="55"/>
    </row>
    <row r="189" spans="1:39" s="54" customFormat="1" ht="12.75" customHeight="1" x14ac:dyDescent="0.2">
      <c r="A189" s="14"/>
      <c r="B189" s="20"/>
      <c r="C189" s="15"/>
      <c r="D189" s="15"/>
      <c r="E189" s="15"/>
      <c r="F189" s="14"/>
      <c r="G189" s="14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4"/>
      <c r="X189" s="20"/>
      <c r="Y189" s="14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L189" s="56"/>
      <c r="AM189" s="55"/>
    </row>
    <row r="190" spans="1:39" s="54" customFormat="1" ht="12.75" customHeight="1" x14ac:dyDescent="0.2">
      <c r="A190" s="14"/>
      <c r="B190" s="20"/>
      <c r="C190" s="15"/>
      <c r="D190" s="15"/>
      <c r="E190" s="15"/>
      <c r="F190" s="14"/>
      <c r="G190" s="14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4"/>
      <c r="X190" s="20"/>
      <c r="Y190" s="14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L190" s="56"/>
      <c r="AM190" s="55"/>
    </row>
    <row r="191" spans="1:39" s="54" customFormat="1" ht="12.75" customHeight="1" x14ac:dyDescent="0.2">
      <c r="A191" s="14"/>
      <c r="B191" s="20"/>
      <c r="C191" s="15"/>
      <c r="D191" s="15"/>
      <c r="E191" s="15"/>
      <c r="F191" s="14"/>
      <c r="G191" s="14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4"/>
      <c r="X191" s="20"/>
      <c r="Y191" s="14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L191" s="56"/>
      <c r="AM191" s="55"/>
    </row>
    <row r="192" spans="1:39" s="54" customFormat="1" ht="12.75" customHeight="1" x14ac:dyDescent="0.2">
      <c r="A192" s="14"/>
      <c r="B192" s="20"/>
      <c r="C192" s="15"/>
      <c r="D192" s="15"/>
      <c r="E192" s="15"/>
      <c r="F192" s="14"/>
      <c r="G192" s="14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4"/>
      <c r="X192" s="20"/>
      <c r="Y192" s="14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L192" s="56"/>
      <c r="AM192" s="55"/>
    </row>
    <row r="193" spans="1:39" s="54" customFormat="1" ht="12.75" customHeight="1" x14ac:dyDescent="0.2">
      <c r="A193" s="14"/>
      <c r="B193" s="20"/>
      <c r="C193" s="15"/>
      <c r="D193" s="15"/>
      <c r="E193" s="15"/>
      <c r="F193" s="14"/>
      <c r="G193" s="14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4"/>
      <c r="X193" s="20"/>
      <c r="Y193" s="14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L193" s="56"/>
      <c r="AM193" s="55"/>
    </row>
    <row r="194" spans="1:39" s="54" customFormat="1" ht="12.75" customHeight="1" x14ac:dyDescent="0.2">
      <c r="A194" s="14"/>
      <c r="B194" s="20"/>
      <c r="C194" s="15"/>
      <c r="D194" s="15"/>
      <c r="E194" s="15"/>
      <c r="F194" s="14"/>
      <c r="G194" s="14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4"/>
      <c r="X194" s="20"/>
      <c r="Y194" s="14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L194" s="56"/>
      <c r="AM194" s="55"/>
    </row>
    <row r="195" spans="1:39" s="54" customFormat="1" ht="12.75" customHeight="1" x14ac:dyDescent="0.2">
      <c r="A195" s="14"/>
      <c r="B195" s="20"/>
      <c r="C195" s="15"/>
      <c r="D195" s="15"/>
      <c r="E195" s="15"/>
      <c r="F195" s="14"/>
      <c r="G195" s="14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4"/>
      <c r="X195" s="20"/>
      <c r="Y195" s="14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L195" s="56"/>
      <c r="AM195" s="55"/>
    </row>
    <row r="196" spans="1:39" s="54" customFormat="1" ht="12.75" customHeight="1" x14ac:dyDescent="0.2">
      <c r="A196" s="14"/>
      <c r="B196" s="20"/>
      <c r="C196" s="15"/>
      <c r="D196" s="15"/>
      <c r="E196" s="15"/>
      <c r="F196" s="14"/>
      <c r="G196" s="14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4"/>
      <c r="X196" s="20"/>
      <c r="Y196" s="14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L196" s="56"/>
      <c r="AM196" s="55"/>
    </row>
    <row r="197" spans="1:39" s="54" customFormat="1" ht="12.75" customHeight="1" x14ac:dyDescent="0.2">
      <c r="A197" s="14"/>
      <c r="B197" s="20"/>
      <c r="C197" s="15"/>
      <c r="D197" s="15"/>
      <c r="E197" s="15"/>
      <c r="F197" s="14"/>
      <c r="G197" s="14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4"/>
      <c r="X197" s="20"/>
      <c r="Y197" s="14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L197" s="56"/>
      <c r="AM197" s="55"/>
    </row>
    <row r="198" spans="1:39" s="54" customFormat="1" ht="12.75" customHeight="1" x14ac:dyDescent="0.2">
      <c r="A198" s="14"/>
      <c r="B198" s="20"/>
      <c r="C198" s="15"/>
      <c r="D198" s="15"/>
      <c r="E198" s="15"/>
      <c r="F198" s="14"/>
      <c r="G198" s="14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4"/>
      <c r="X198" s="20"/>
      <c r="Y198" s="14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L198" s="56"/>
      <c r="AM198" s="55"/>
    </row>
    <row r="199" spans="1:39" s="54" customFormat="1" ht="12.75" customHeight="1" x14ac:dyDescent="0.2">
      <c r="A199" s="14"/>
      <c r="B199" s="20"/>
      <c r="C199" s="15"/>
      <c r="D199" s="15"/>
      <c r="E199" s="15"/>
      <c r="F199" s="14"/>
      <c r="G199" s="14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4"/>
      <c r="X199" s="20"/>
      <c r="Y199" s="14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L199" s="56"/>
      <c r="AM199" s="55"/>
    </row>
    <row r="200" spans="1:39" s="54" customFormat="1" ht="12.75" customHeight="1" x14ac:dyDescent="0.2">
      <c r="A200" s="14"/>
      <c r="B200" s="20"/>
      <c r="C200" s="15"/>
      <c r="D200" s="15"/>
      <c r="E200" s="15"/>
      <c r="F200" s="14"/>
      <c r="G200" s="14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4"/>
      <c r="X200" s="20"/>
      <c r="Y200" s="14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L200" s="56"/>
      <c r="AM200" s="55"/>
    </row>
    <row r="201" spans="1:39" s="54" customFormat="1" ht="12.75" customHeight="1" x14ac:dyDescent="0.2">
      <c r="A201" s="14"/>
      <c r="B201" s="20"/>
      <c r="C201" s="15"/>
      <c r="D201" s="15"/>
      <c r="E201" s="15"/>
      <c r="F201" s="14"/>
      <c r="G201" s="14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4"/>
      <c r="X201" s="20"/>
      <c r="Y201" s="14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L201" s="56"/>
      <c r="AM201" s="55"/>
    </row>
    <row r="202" spans="1:39" s="54" customFormat="1" ht="12.75" customHeight="1" x14ac:dyDescent="0.2">
      <c r="A202" s="14"/>
      <c r="B202" s="20"/>
      <c r="C202" s="15"/>
      <c r="D202" s="15"/>
      <c r="E202" s="15"/>
      <c r="F202" s="14"/>
      <c r="G202" s="14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4"/>
      <c r="X202" s="20"/>
      <c r="Y202" s="14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L202" s="56"/>
      <c r="AM202" s="55"/>
    </row>
    <row r="203" spans="1:39" s="54" customFormat="1" ht="12.75" customHeight="1" x14ac:dyDescent="0.2">
      <c r="A203" s="14"/>
      <c r="B203" s="20"/>
      <c r="C203" s="15"/>
      <c r="D203" s="15"/>
      <c r="E203" s="15"/>
      <c r="F203" s="14"/>
      <c r="G203" s="14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4"/>
      <c r="X203" s="20"/>
      <c r="Y203" s="14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L203" s="56"/>
      <c r="AM203" s="55"/>
    </row>
    <row r="204" spans="1:39" s="54" customFormat="1" ht="12.75" customHeight="1" x14ac:dyDescent="0.2">
      <c r="A204" s="14"/>
      <c r="B204" s="20"/>
      <c r="C204" s="15"/>
      <c r="D204" s="15"/>
      <c r="E204" s="15"/>
      <c r="F204" s="14"/>
      <c r="G204" s="1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4"/>
      <c r="X204" s="20"/>
      <c r="Y204" s="14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L204" s="56"/>
      <c r="AM204" s="55"/>
    </row>
    <row r="205" spans="1:39" s="54" customFormat="1" ht="12.75" customHeight="1" x14ac:dyDescent="0.2">
      <c r="A205" s="14"/>
      <c r="B205" s="20"/>
      <c r="C205" s="15"/>
      <c r="D205" s="15"/>
      <c r="E205" s="15"/>
      <c r="F205" s="14"/>
      <c r="G205" s="14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4"/>
      <c r="X205" s="20"/>
      <c r="Y205" s="14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L205" s="56"/>
      <c r="AM205" s="55"/>
    </row>
    <row r="206" spans="1:39" s="54" customFormat="1" ht="12.75" customHeight="1" x14ac:dyDescent="0.2">
      <c r="A206" s="14"/>
      <c r="B206" s="20"/>
      <c r="C206" s="15"/>
      <c r="D206" s="15"/>
      <c r="E206" s="15"/>
      <c r="F206" s="14"/>
      <c r="G206" s="14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4"/>
      <c r="X206" s="20"/>
      <c r="Y206" s="14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L206" s="56"/>
      <c r="AM206" s="55"/>
    </row>
    <row r="207" spans="1:39" s="54" customFormat="1" ht="12.75" customHeight="1" x14ac:dyDescent="0.2">
      <c r="A207" s="14"/>
      <c r="B207" s="20"/>
      <c r="C207" s="15"/>
      <c r="D207" s="15"/>
      <c r="E207" s="15"/>
      <c r="F207" s="14"/>
      <c r="G207" s="14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4"/>
      <c r="X207" s="20"/>
      <c r="Y207" s="14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L207" s="56"/>
      <c r="AM207" s="55"/>
    </row>
    <row r="208" spans="1:39" s="54" customFormat="1" ht="12.75" customHeight="1" x14ac:dyDescent="0.2">
      <c r="A208" s="14"/>
      <c r="B208" s="20"/>
      <c r="C208" s="15"/>
      <c r="D208" s="15"/>
      <c r="E208" s="15"/>
      <c r="F208" s="14"/>
      <c r="G208" s="14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4"/>
      <c r="X208" s="20"/>
      <c r="Y208" s="14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L208" s="56"/>
      <c r="AM208" s="55"/>
    </row>
    <row r="209" spans="1:39" s="54" customFormat="1" ht="12.75" customHeight="1" x14ac:dyDescent="0.2">
      <c r="A209" s="14"/>
      <c r="B209" s="20"/>
      <c r="C209" s="15"/>
      <c r="D209" s="15"/>
      <c r="E209" s="15"/>
      <c r="F209" s="14"/>
      <c r="G209" s="14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4"/>
      <c r="X209" s="20"/>
      <c r="Y209" s="14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L209" s="56"/>
      <c r="AM209" s="55"/>
    </row>
    <row r="210" spans="1:39" s="54" customFormat="1" ht="12.75" customHeight="1" x14ac:dyDescent="0.2">
      <c r="A210" s="14"/>
      <c r="B210" s="20"/>
      <c r="C210" s="15"/>
      <c r="D210" s="15"/>
      <c r="E210" s="15"/>
      <c r="F210" s="14"/>
      <c r="G210" s="14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4"/>
      <c r="X210" s="20"/>
      <c r="Y210" s="14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L210" s="56"/>
      <c r="AM210" s="55"/>
    </row>
    <row r="211" spans="1:39" s="54" customFormat="1" ht="12.75" customHeight="1" x14ac:dyDescent="0.2">
      <c r="A211" s="14"/>
      <c r="B211" s="20"/>
      <c r="C211" s="15"/>
      <c r="D211" s="15"/>
      <c r="E211" s="15"/>
      <c r="F211" s="14"/>
      <c r="G211" s="14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4"/>
      <c r="X211" s="20"/>
      <c r="Y211" s="14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L211" s="56"/>
      <c r="AM211" s="55"/>
    </row>
    <row r="212" spans="1:39" s="54" customFormat="1" ht="12.75" customHeight="1" x14ac:dyDescent="0.2">
      <c r="A212" s="14"/>
      <c r="B212" s="20"/>
      <c r="C212" s="15"/>
      <c r="D212" s="15"/>
      <c r="E212" s="15"/>
      <c r="F212" s="14"/>
      <c r="G212" s="14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4"/>
      <c r="X212" s="20"/>
      <c r="Y212" s="14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L212" s="56"/>
      <c r="AM212" s="55"/>
    </row>
    <row r="213" spans="1:39" s="54" customFormat="1" ht="12.75" customHeight="1" x14ac:dyDescent="0.2">
      <c r="A213" s="14"/>
      <c r="B213" s="20"/>
      <c r="C213" s="15"/>
      <c r="D213" s="15"/>
      <c r="E213" s="15"/>
      <c r="F213" s="14"/>
      <c r="G213" s="14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4"/>
      <c r="X213" s="20"/>
      <c r="Y213" s="14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L213" s="56"/>
      <c r="AM213" s="55"/>
    </row>
    <row r="214" spans="1:39" s="54" customFormat="1" ht="12.75" customHeight="1" x14ac:dyDescent="0.2">
      <c r="A214" s="14"/>
      <c r="B214" s="20"/>
      <c r="C214" s="15"/>
      <c r="D214" s="15"/>
      <c r="E214" s="15"/>
      <c r="F214" s="14"/>
      <c r="G214" s="14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4"/>
      <c r="X214" s="20"/>
      <c r="Y214" s="14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L214" s="56"/>
      <c r="AM214" s="55"/>
    </row>
    <row r="215" spans="1:39" s="54" customFormat="1" ht="12.75" customHeight="1" x14ac:dyDescent="0.2">
      <c r="A215" s="14"/>
      <c r="B215" s="20"/>
      <c r="C215" s="15"/>
      <c r="D215" s="15"/>
      <c r="E215" s="15"/>
      <c r="F215" s="14"/>
      <c r="G215" s="14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4"/>
      <c r="X215" s="20"/>
      <c r="Y215" s="14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L215" s="56"/>
      <c r="AM215" s="55"/>
    </row>
    <row r="216" spans="1:39" s="54" customFormat="1" ht="12.75" customHeight="1" x14ac:dyDescent="0.2">
      <c r="A216" s="14"/>
      <c r="B216" s="20"/>
      <c r="C216" s="15"/>
      <c r="D216" s="15"/>
      <c r="E216" s="15"/>
      <c r="F216" s="14"/>
      <c r="G216" s="14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4"/>
      <c r="X216" s="20"/>
      <c r="Y216" s="14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L216" s="56"/>
      <c r="AM216" s="55"/>
    </row>
    <row r="217" spans="1:39" s="54" customFormat="1" ht="12.75" customHeight="1" x14ac:dyDescent="0.2">
      <c r="A217" s="14"/>
      <c r="B217" s="20"/>
      <c r="C217" s="15"/>
      <c r="D217" s="15"/>
      <c r="E217" s="15"/>
      <c r="F217" s="14"/>
      <c r="G217" s="14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4"/>
      <c r="X217" s="20"/>
      <c r="Y217" s="14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L217" s="56"/>
      <c r="AM217" s="55"/>
    </row>
    <row r="218" spans="1:39" s="54" customFormat="1" ht="12.75" customHeight="1" x14ac:dyDescent="0.2">
      <c r="A218" s="14"/>
      <c r="B218" s="20"/>
      <c r="C218" s="15"/>
      <c r="D218" s="15"/>
      <c r="E218" s="15"/>
      <c r="F218" s="14"/>
      <c r="G218" s="14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4"/>
      <c r="X218" s="20"/>
      <c r="Y218" s="14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L218" s="56"/>
      <c r="AM218" s="55"/>
    </row>
    <row r="219" spans="1:39" s="54" customFormat="1" ht="12.75" customHeight="1" x14ac:dyDescent="0.2">
      <c r="A219" s="14"/>
      <c r="B219" s="20"/>
      <c r="C219" s="15"/>
      <c r="D219" s="15"/>
      <c r="E219" s="15"/>
      <c r="F219" s="14"/>
      <c r="G219" s="14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4"/>
      <c r="X219" s="20"/>
      <c r="Y219" s="14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L219" s="56"/>
      <c r="AM219" s="55"/>
    </row>
    <row r="220" spans="1:39" s="54" customFormat="1" ht="12.75" customHeight="1" x14ac:dyDescent="0.2">
      <c r="A220" s="14"/>
      <c r="B220" s="20"/>
      <c r="C220" s="15"/>
      <c r="D220" s="15"/>
      <c r="E220" s="15"/>
      <c r="F220" s="14"/>
      <c r="G220" s="14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4"/>
      <c r="X220" s="20"/>
      <c r="Y220" s="14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L220" s="56"/>
      <c r="AM220" s="55"/>
    </row>
    <row r="221" spans="1:39" s="54" customFormat="1" ht="12.75" customHeight="1" x14ac:dyDescent="0.2">
      <c r="A221" s="14"/>
      <c r="B221" s="20"/>
      <c r="C221" s="15"/>
      <c r="D221" s="15"/>
      <c r="E221" s="15"/>
      <c r="F221" s="14"/>
      <c r="G221" s="14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4"/>
      <c r="X221" s="20"/>
      <c r="Y221" s="14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L221" s="56"/>
      <c r="AM221" s="55"/>
    </row>
    <row r="222" spans="1:39" s="54" customFormat="1" ht="12.75" customHeight="1" x14ac:dyDescent="0.2">
      <c r="A222" s="14"/>
      <c r="B222" s="20"/>
      <c r="C222" s="15"/>
      <c r="D222" s="15"/>
      <c r="E222" s="15"/>
      <c r="F222" s="14"/>
      <c r="G222" s="14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4"/>
      <c r="X222" s="20"/>
      <c r="Y222" s="14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L222" s="56"/>
      <c r="AM222" s="55"/>
    </row>
    <row r="223" spans="1:39" s="54" customFormat="1" ht="12.75" customHeight="1" x14ac:dyDescent="0.2">
      <c r="A223" s="14"/>
      <c r="B223" s="20"/>
      <c r="C223" s="15"/>
      <c r="D223" s="15"/>
      <c r="E223" s="15"/>
      <c r="F223" s="14"/>
      <c r="G223" s="14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4"/>
      <c r="X223" s="20"/>
      <c r="Y223" s="14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L223" s="56"/>
      <c r="AM223" s="55"/>
    </row>
    <row r="224" spans="1:39" s="54" customFormat="1" ht="12.75" customHeight="1" x14ac:dyDescent="0.2">
      <c r="A224" s="14"/>
      <c r="B224" s="20"/>
      <c r="C224" s="15"/>
      <c r="D224" s="15"/>
      <c r="E224" s="15"/>
      <c r="F224" s="14"/>
      <c r="G224" s="14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4"/>
      <c r="X224" s="20"/>
      <c r="Y224" s="14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L224" s="56"/>
      <c r="AM224" s="55"/>
    </row>
    <row r="225" spans="1:39" s="54" customFormat="1" ht="12.75" customHeight="1" x14ac:dyDescent="0.2">
      <c r="A225" s="14"/>
      <c r="B225" s="20"/>
      <c r="C225" s="15"/>
      <c r="D225" s="15"/>
      <c r="E225" s="15"/>
      <c r="F225" s="14"/>
      <c r="G225" s="14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4"/>
      <c r="X225" s="20"/>
      <c r="Y225" s="14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L225" s="56"/>
      <c r="AM225" s="55"/>
    </row>
    <row r="226" spans="1:39" s="54" customFormat="1" ht="12.75" customHeight="1" x14ac:dyDescent="0.2">
      <c r="A226" s="14"/>
      <c r="B226" s="20"/>
      <c r="C226" s="15"/>
      <c r="D226" s="15"/>
      <c r="E226" s="15"/>
      <c r="F226" s="14"/>
      <c r="G226" s="14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4"/>
      <c r="X226" s="20"/>
      <c r="Y226" s="14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L226" s="56"/>
      <c r="AM226" s="55"/>
    </row>
    <row r="227" spans="1:39" s="54" customFormat="1" ht="12.75" customHeight="1" x14ac:dyDescent="0.2">
      <c r="A227" s="14"/>
      <c r="B227" s="20"/>
      <c r="C227" s="15"/>
      <c r="D227" s="15"/>
      <c r="E227" s="15"/>
      <c r="F227" s="14"/>
      <c r="G227" s="14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4"/>
      <c r="X227" s="20"/>
      <c r="Y227" s="14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L227" s="56"/>
      <c r="AM227" s="55"/>
    </row>
    <row r="228" spans="1:39" s="54" customFormat="1" ht="12.75" customHeight="1" x14ac:dyDescent="0.2">
      <c r="A228" s="14"/>
      <c r="B228" s="20"/>
      <c r="C228" s="15"/>
      <c r="D228" s="15"/>
      <c r="E228" s="15"/>
      <c r="F228" s="14"/>
      <c r="G228" s="14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4"/>
      <c r="X228" s="20"/>
      <c r="Y228" s="14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L228" s="56"/>
      <c r="AM228" s="55"/>
    </row>
    <row r="229" spans="1:39" s="54" customFormat="1" ht="12.75" customHeight="1" x14ac:dyDescent="0.2">
      <c r="A229" s="14"/>
      <c r="B229" s="20"/>
      <c r="C229" s="15"/>
      <c r="D229" s="15"/>
      <c r="E229" s="15"/>
      <c r="F229" s="14"/>
      <c r="G229" s="14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4"/>
      <c r="X229" s="20"/>
      <c r="Y229" s="14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L229" s="56"/>
      <c r="AM229" s="55"/>
    </row>
    <row r="230" spans="1:39" s="54" customFormat="1" ht="12.75" customHeight="1" x14ac:dyDescent="0.2">
      <c r="A230" s="14"/>
      <c r="B230" s="20"/>
      <c r="C230" s="15"/>
      <c r="D230" s="15"/>
      <c r="E230" s="15"/>
      <c r="F230" s="14"/>
      <c r="G230" s="14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4"/>
      <c r="X230" s="20"/>
      <c r="Y230" s="14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L230" s="56"/>
      <c r="AM230" s="55"/>
    </row>
    <row r="231" spans="1:39" s="54" customFormat="1" ht="12.75" customHeight="1" x14ac:dyDescent="0.2">
      <c r="A231" s="14"/>
      <c r="B231" s="20"/>
      <c r="C231" s="15"/>
      <c r="D231" s="15"/>
      <c r="E231" s="15"/>
      <c r="F231" s="14"/>
      <c r="G231" s="14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4"/>
      <c r="X231" s="20"/>
      <c r="Y231" s="14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L231" s="56"/>
      <c r="AM231" s="55"/>
    </row>
    <row r="232" spans="1:39" s="54" customFormat="1" ht="12.75" customHeight="1" x14ac:dyDescent="0.2">
      <c r="A232" s="14"/>
      <c r="B232" s="20"/>
      <c r="C232" s="15"/>
      <c r="D232" s="15"/>
      <c r="E232" s="15"/>
      <c r="F232" s="14"/>
      <c r="G232" s="14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4"/>
      <c r="X232" s="20"/>
      <c r="Y232" s="14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L232" s="56"/>
      <c r="AM232" s="55"/>
    </row>
    <row r="233" spans="1:39" s="54" customFormat="1" ht="12.75" customHeight="1" x14ac:dyDescent="0.2">
      <c r="A233" s="14"/>
      <c r="B233" s="20"/>
      <c r="C233" s="15"/>
      <c r="D233" s="15"/>
      <c r="E233" s="15"/>
      <c r="F233" s="14"/>
      <c r="G233" s="14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4"/>
      <c r="X233" s="20"/>
      <c r="Y233" s="14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L233" s="56"/>
      <c r="AM233" s="55"/>
    </row>
    <row r="234" spans="1:39" s="54" customFormat="1" ht="12.75" customHeight="1" x14ac:dyDescent="0.2">
      <c r="A234" s="14"/>
      <c r="B234" s="20"/>
      <c r="C234" s="15"/>
      <c r="D234" s="15"/>
      <c r="E234" s="15"/>
      <c r="F234" s="14"/>
      <c r="G234" s="14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4"/>
      <c r="X234" s="20"/>
      <c r="Y234" s="14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L234" s="56"/>
      <c r="AM234" s="55"/>
    </row>
    <row r="235" spans="1:39" s="54" customFormat="1" ht="12.75" customHeight="1" x14ac:dyDescent="0.2">
      <c r="A235" s="14"/>
      <c r="B235" s="20"/>
      <c r="C235" s="15"/>
      <c r="D235" s="15"/>
      <c r="E235" s="15"/>
      <c r="F235" s="14"/>
      <c r="G235" s="14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4"/>
      <c r="X235" s="20"/>
      <c r="Y235" s="14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L235" s="56"/>
      <c r="AM235" s="55"/>
    </row>
    <row r="236" spans="1:39" s="54" customFormat="1" ht="12.75" customHeight="1" x14ac:dyDescent="0.2">
      <c r="A236" s="14"/>
      <c r="B236" s="20"/>
      <c r="C236" s="15"/>
      <c r="D236" s="15"/>
      <c r="E236" s="15"/>
      <c r="F236" s="14"/>
      <c r="G236" s="14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4"/>
      <c r="X236" s="20"/>
      <c r="Y236" s="14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L236" s="56"/>
      <c r="AM236" s="55"/>
    </row>
    <row r="237" spans="1:39" s="54" customFormat="1" ht="12.75" customHeight="1" x14ac:dyDescent="0.2">
      <c r="A237" s="14"/>
      <c r="B237" s="20"/>
      <c r="C237" s="15"/>
      <c r="D237" s="15"/>
      <c r="E237" s="15"/>
      <c r="F237" s="14"/>
      <c r="G237" s="14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4"/>
      <c r="X237" s="20"/>
      <c r="Y237" s="14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L237" s="56"/>
      <c r="AM237" s="55"/>
    </row>
    <row r="238" spans="1:39" s="54" customFormat="1" ht="12.75" customHeight="1" x14ac:dyDescent="0.2">
      <c r="A238" s="14"/>
      <c r="B238" s="20"/>
      <c r="C238" s="15"/>
      <c r="D238" s="15"/>
      <c r="E238" s="15"/>
      <c r="F238" s="14"/>
      <c r="G238" s="14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4"/>
      <c r="X238" s="20"/>
      <c r="Y238" s="14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L238" s="56"/>
      <c r="AM238" s="55"/>
    </row>
    <row r="239" spans="1:39" s="54" customFormat="1" ht="12.75" customHeight="1" x14ac:dyDescent="0.2">
      <c r="A239" s="14"/>
      <c r="B239" s="20"/>
      <c r="C239" s="15"/>
      <c r="D239" s="15"/>
      <c r="E239" s="15"/>
      <c r="F239" s="14"/>
      <c r="G239" s="14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4"/>
      <c r="X239" s="20"/>
      <c r="Y239" s="14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L239" s="56"/>
      <c r="AM239" s="55"/>
    </row>
    <row r="240" spans="1:39" s="54" customFormat="1" ht="12.75" customHeight="1" x14ac:dyDescent="0.2">
      <c r="A240" s="14"/>
      <c r="B240" s="20"/>
      <c r="C240" s="15"/>
      <c r="D240" s="15"/>
      <c r="E240" s="15"/>
      <c r="F240" s="14"/>
      <c r="G240" s="14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4"/>
      <c r="X240" s="20"/>
      <c r="Y240" s="14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L240" s="56"/>
      <c r="AM240" s="55"/>
    </row>
    <row r="241" spans="1:39" s="54" customFormat="1" ht="12.75" customHeight="1" x14ac:dyDescent="0.2">
      <c r="A241" s="14"/>
      <c r="B241" s="20"/>
      <c r="C241" s="15"/>
      <c r="D241" s="15"/>
      <c r="E241" s="15"/>
      <c r="F241" s="14"/>
      <c r="G241" s="14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4"/>
      <c r="X241" s="20"/>
      <c r="Y241" s="14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L241" s="56"/>
      <c r="AM241" s="55"/>
    </row>
    <row r="242" spans="1:39" s="54" customFormat="1" ht="12.75" customHeight="1" x14ac:dyDescent="0.2">
      <c r="A242" s="14"/>
      <c r="B242" s="20"/>
      <c r="C242" s="15"/>
      <c r="D242" s="15"/>
      <c r="E242" s="15"/>
      <c r="F242" s="14"/>
      <c r="G242" s="14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4"/>
      <c r="X242" s="20"/>
      <c r="Y242" s="14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L242" s="56"/>
      <c r="AM242" s="55"/>
    </row>
    <row r="243" spans="1:39" s="54" customFormat="1" ht="12.75" customHeight="1" x14ac:dyDescent="0.2">
      <c r="A243" s="14"/>
      <c r="B243" s="20"/>
      <c r="C243" s="15"/>
      <c r="D243" s="15"/>
      <c r="E243" s="15"/>
      <c r="F243" s="14"/>
      <c r="G243" s="14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4"/>
      <c r="X243" s="20"/>
      <c r="Y243" s="14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L243" s="56"/>
      <c r="AM243" s="55"/>
    </row>
    <row r="244" spans="1:39" s="54" customFormat="1" ht="12.75" customHeight="1" x14ac:dyDescent="0.2">
      <c r="A244" s="14"/>
      <c r="B244" s="20"/>
      <c r="C244" s="15"/>
      <c r="D244" s="15"/>
      <c r="E244" s="15"/>
      <c r="F244" s="14"/>
      <c r="G244" s="14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4"/>
      <c r="X244" s="20"/>
      <c r="Y244" s="14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L244" s="56"/>
      <c r="AM244" s="55"/>
    </row>
    <row r="245" spans="1:39" s="54" customFormat="1" ht="12.75" customHeight="1" x14ac:dyDescent="0.2">
      <c r="A245" s="14"/>
      <c r="B245" s="20"/>
      <c r="C245" s="15"/>
      <c r="D245" s="15"/>
      <c r="E245" s="15"/>
      <c r="F245" s="14"/>
      <c r="G245" s="14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4"/>
      <c r="X245" s="20"/>
      <c r="Y245" s="14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L245" s="56"/>
      <c r="AM245" s="55"/>
    </row>
    <row r="246" spans="1:39" s="54" customFormat="1" ht="12.75" customHeight="1" x14ac:dyDescent="0.2">
      <c r="A246" s="14"/>
      <c r="B246" s="20"/>
      <c r="C246" s="15"/>
      <c r="D246" s="15"/>
      <c r="E246" s="15"/>
      <c r="F246" s="14"/>
      <c r="G246" s="14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4"/>
      <c r="X246" s="20"/>
      <c r="Y246" s="14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L246" s="56"/>
      <c r="AM246" s="55"/>
    </row>
    <row r="247" spans="1:39" s="54" customFormat="1" ht="12.75" customHeight="1" x14ac:dyDescent="0.2">
      <c r="A247" s="14"/>
      <c r="B247" s="20"/>
      <c r="C247" s="15"/>
      <c r="D247" s="15"/>
      <c r="E247" s="15"/>
      <c r="F247" s="14"/>
      <c r="G247" s="14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4"/>
      <c r="X247" s="20"/>
      <c r="Y247" s="14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L247" s="56"/>
      <c r="AM247" s="55"/>
    </row>
    <row r="248" spans="1:39" s="54" customFormat="1" ht="12.75" customHeight="1" x14ac:dyDescent="0.2">
      <c r="A248" s="14"/>
      <c r="B248" s="20"/>
      <c r="C248" s="15"/>
      <c r="D248" s="15"/>
      <c r="E248" s="15"/>
      <c r="F248" s="14"/>
      <c r="G248" s="14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4"/>
      <c r="X248" s="20"/>
      <c r="Y248" s="14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L248" s="56"/>
      <c r="AM248" s="55"/>
    </row>
    <row r="249" spans="1:39" s="54" customFormat="1" ht="12.75" customHeight="1" x14ac:dyDescent="0.2">
      <c r="A249" s="14"/>
      <c r="B249" s="20"/>
      <c r="C249" s="15"/>
      <c r="D249" s="15"/>
      <c r="E249" s="15"/>
      <c r="F249" s="14"/>
      <c r="G249" s="14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4"/>
      <c r="X249" s="20"/>
      <c r="Y249" s="14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L249" s="56"/>
      <c r="AM249" s="55"/>
    </row>
    <row r="250" spans="1:39" s="54" customFormat="1" ht="12.75" customHeight="1" x14ac:dyDescent="0.2">
      <c r="A250" s="14"/>
      <c r="B250" s="20"/>
      <c r="C250" s="15"/>
      <c r="D250" s="15"/>
      <c r="E250" s="15"/>
      <c r="F250" s="14"/>
      <c r="G250" s="14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4"/>
      <c r="X250" s="20"/>
      <c r="Y250" s="14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L250" s="56"/>
      <c r="AM250" s="55"/>
    </row>
    <row r="251" spans="1:39" s="54" customFormat="1" ht="12.75" customHeight="1" x14ac:dyDescent="0.2">
      <c r="A251" s="14"/>
      <c r="B251" s="20"/>
      <c r="C251" s="15"/>
      <c r="D251" s="15"/>
      <c r="E251" s="15"/>
      <c r="F251" s="14"/>
      <c r="G251" s="14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4"/>
      <c r="X251" s="20"/>
      <c r="Y251" s="14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L251" s="56"/>
      <c r="AM251" s="55"/>
    </row>
    <row r="252" spans="1:39" s="54" customFormat="1" ht="12.75" customHeight="1" x14ac:dyDescent="0.2">
      <c r="A252" s="14"/>
      <c r="B252" s="20"/>
      <c r="C252" s="15"/>
      <c r="D252" s="15"/>
      <c r="E252" s="15"/>
      <c r="F252" s="14"/>
      <c r="G252" s="14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4"/>
      <c r="X252" s="20"/>
      <c r="Y252" s="14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L252" s="56"/>
      <c r="AM252" s="55"/>
    </row>
    <row r="253" spans="1:39" s="54" customFormat="1" ht="12.75" customHeight="1" x14ac:dyDescent="0.2">
      <c r="A253" s="14"/>
      <c r="B253" s="20"/>
      <c r="C253" s="15"/>
      <c r="D253" s="15"/>
      <c r="E253" s="15"/>
      <c r="F253" s="14"/>
      <c r="G253" s="14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4"/>
      <c r="X253" s="20"/>
      <c r="Y253" s="14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L253" s="56"/>
      <c r="AM253" s="55"/>
    </row>
    <row r="254" spans="1:39" s="54" customFormat="1" ht="12.75" customHeight="1" x14ac:dyDescent="0.2">
      <c r="A254" s="14"/>
      <c r="B254" s="20"/>
      <c r="C254" s="15"/>
      <c r="D254" s="15"/>
      <c r="E254" s="15"/>
      <c r="F254" s="14"/>
      <c r="G254" s="14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4"/>
      <c r="X254" s="20"/>
      <c r="Y254" s="14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L254" s="56"/>
      <c r="AM254" s="55"/>
    </row>
    <row r="255" spans="1:39" s="54" customFormat="1" ht="12.75" customHeight="1" x14ac:dyDescent="0.2">
      <c r="A255" s="14"/>
      <c r="B255" s="20"/>
      <c r="C255" s="15"/>
      <c r="D255" s="15"/>
      <c r="E255" s="15"/>
      <c r="F255" s="14"/>
      <c r="G255" s="14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4"/>
      <c r="X255" s="20"/>
      <c r="Y255" s="14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L255" s="56"/>
      <c r="AM255" s="55"/>
    </row>
    <row r="256" spans="1:39" s="54" customFormat="1" ht="12.75" customHeight="1" x14ac:dyDescent="0.2">
      <c r="A256" s="14"/>
      <c r="B256" s="20"/>
      <c r="C256" s="15"/>
      <c r="D256" s="15"/>
      <c r="E256" s="15"/>
      <c r="F256" s="14"/>
      <c r="G256" s="14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4"/>
      <c r="X256" s="20"/>
      <c r="Y256" s="14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L256" s="56"/>
      <c r="AM256" s="55"/>
    </row>
    <row r="257" spans="1:39" s="54" customFormat="1" ht="12.75" customHeight="1" x14ac:dyDescent="0.2">
      <c r="A257" s="14"/>
      <c r="B257" s="20"/>
      <c r="C257" s="15"/>
      <c r="D257" s="15"/>
      <c r="E257" s="15"/>
      <c r="F257" s="14"/>
      <c r="G257" s="14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4"/>
      <c r="X257" s="20"/>
      <c r="Y257" s="14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L257" s="56"/>
      <c r="AM257" s="55"/>
    </row>
    <row r="258" spans="1:39" s="54" customFormat="1" ht="12.75" customHeight="1" x14ac:dyDescent="0.2">
      <c r="A258" s="14"/>
      <c r="B258" s="20"/>
      <c r="C258" s="15"/>
      <c r="D258" s="15"/>
      <c r="E258" s="15"/>
      <c r="F258" s="14"/>
      <c r="G258" s="1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4"/>
      <c r="X258" s="20"/>
      <c r="Y258" s="14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L258" s="56"/>
      <c r="AM258" s="55"/>
    </row>
    <row r="259" spans="1:39" s="54" customFormat="1" ht="12.75" customHeight="1" x14ac:dyDescent="0.2">
      <c r="A259" s="14"/>
      <c r="B259" s="20"/>
      <c r="C259" s="15"/>
      <c r="D259" s="15"/>
      <c r="E259" s="15"/>
      <c r="F259" s="14"/>
      <c r="G259" s="1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4"/>
      <c r="X259" s="20"/>
      <c r="Y259" s="14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L259" s="56"/>
      <c r="AM259" s="55"/>
    </row>
    <row r="260" spans="1:39" s="54" customFormat="1" ht="12.75" customHeight="1" x14ac:dyDescent="0.2">
      <c r="A260" s="14"/>
      <c r="B260" s="20"/>
      <c r="C260" s="15"/>
      <c r="D260" s="15"/>
      <c r="E260" s="15"/>
      <c r="F260" s="14"/>
      <c r="G260" s="14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4"/>
      <c r="X260" s="20"/>
      <c r="Y260" s="14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L260" s="56"/>
      <c r="AM260" s="55"/>
    </row>
    <row r="261" spans="1:39" s="54" customFormat="1" ht="12.75" customHeight="1" x14ac:dyDescent="0.2">
      <c r="A261" s="14"/>
      <c r="B261" s="20"/>
      <c r="C261" s="15"/>
      <c r="D261" s="15"/>
      <c r="E261" s="15"/>
      <c r="F261" s="14"/>
      <c r="G261" s="14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4"/>
      <c r="X261" s="20"/>
      <c r="Y261" s="14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L261" s="56"/>
      <c r="AM261" s="55"/>
    </row>
    <row r="262" spans="1:39" s="54" customFormat="1" ht="12.75" customHeight="1" x14ac:dyDescent="0.2">
      <c r="A262" s="14"/>
      <c r="B262" s="20"/>
      <c r="C262" s="15"/>
      <c r="D262" s="15"/>
      <c r="E262" s="15"/>
      <c r="F262" s="14"/>
      <c r="G262" s="14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4"/>
      <c r="X262" s="20"/>
      <c r="Y262" s="14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L262" s="56"/>
      <c r="AM262" s="55"/>
    </row>
    <row r="263" spans="1:39" s="54" customFormat="1" ht="12.75" customHeight="1" x14ac:dyDescent="0.2">
      <c r="A263" s="14"/>
      <c r="B263" s="20"/>
      <c r="C263" s="15"/>
      <c r="D263" s="15"/>
      <c r="E263" s="15"/>
      <c r="F263" s="14"/>
      <c r="G263" s="14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4"/>
      <c r="X263" s="20"/>
      <c r="Y263" s="14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L263" s="56"/>
      <c r="AM263" s="55"/>
    </row>
    <row r="264" spans="1:39" s="54" customFormat="1" ht="12.75" customHeight="1" x14ac:dyDescent="0.2">
      <c r="A264" s="14"/>
      <c r="B264" s="20"/>
      <c r="C264" s="15"/>
      <c r="D264" s="15"/>
      <c r="E264" s="15"/>
      <c r="F264" s="14"/>
      <c r="G264" s="14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4"/>
      <c r="X264" s="20"/>
      <c r="Y264" s="14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L264" s="56"/>
      <c r="AM264" s="55"/>
    </row>
    <row r="265" spans="1:39" s="54" customFormat="1" ht="12.75" customHeight="1" x14ac:dyDescent="0.2">
      <c r="A265" s="14"/>
      <c r="B265" s="20"/>
      <c r="C265" s="15"/>
      <c r="D265" s="15"/>
      <c r="E265" s="15"/>
      <c r="F265" s="14"/>
      <c r="G265" s="14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4"/>
      <c r="X265" s="20"/>
      <c r="Y265" s="14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L265" s="56"/>
      <c r="AM265" s="55"/>
    </row>
    <row r="266" spans="1:39" s="54" customFormat="1" ht="12.75" customHeight="1" x14ac:dyDescent="0.2">
      <c r="A266" s="14"/>
      <c r="B266" s="20"/>
      <c r="C266" s="15"/>
      <c r="D266" s="15"/>
      <c r="E266" s="15"/>
      <c r="F266" s="14"/>
      <c r="G266" s="14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4"/>
      <c r="X266" s="20"/>
      <c r="Y266" s="14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L266" s="56"/>
      <c r="AM266" s="55"/>
    </row>
    <row r="267" spans="1:39" s="54" customFormat="1" ht="12.75" customHeight="1" x14ac:dyDescent="0.2">
      <c r="A267" s="14"/>
      <c r="B267" s="20"/>
      <c r="C267" s="15"/>
      <c r="D267" s="15"/>
      <c r="E267" s="15"/>
      <c r="F267" s="14"/>
      <c r="G267" s="14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4"/>
      <c r="X267" s="20"/>
      <c r="Y267" s="14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L267" s="56"/>
      <c r="AM267" s="55"/>
    </row>
    <row r="268" spans="1:39" s="54" customFormat="1" ht="12.75" customHeight="1" x14ac:dyDescent="0.2">
      <c r="A268" s="14"/>
      <c r="B268" s="20"/>
      <c r="C268" s="15"/>
      <c r="D268" s="15"/>
      <c r="E268" s="15"/>
      <c r="F268" s="14"/>
      <c r="G268" s="14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4"/>
      <c r="X268" s="20"/>
      <c r="Y268" s="14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L268" s="56"/>
      <c r="AM268" s="55"/>
    </row>
    <row r="269" spans="1:39" s="54" customFormat="1" ht="12.75" customHeight="1" x14ac:dyDescent="0.2">
      <c r="A269" s="14"/>
      <c r="B269" s="20"/>
      <c r="C269" s="15"/>
      <c r="D269" s="15"/>
      <c r="E269" s="15"/>
      <c r="F269" s="14"/>
      <c r="G269" s="14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4"/>
      <c r="X269" s="20"/>
      <c r="Y269" s="14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L269" s="56"/>
      <c r="AM269" s="55"/>
    </row>
    <row r="270" spans="1:39" s="54" customFormat="1" ht="12.75" customHeight="1" x14ac:dyDescent="0.2">
      <c r="A270" s="14"/>
      <c r="B270" s="20"/>
      <c r="C270" s="15"/>
      <c r="D270" s="15"/>
      <c r="E270" s="15"/>
      <c r="F270" s="14"/>
      <c r="G270" s="14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4"/>
      <c r="X270" s="20"/>
      <c r="Y270" s="14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L270" s="56"/>
      <c r="AM270" s="55"/>
    </row>
    <row r="271" spans="1:39" s="54" customFormat="1" ht="12.75" customHeight="1" x14ac:dyDescent="0.2">
      <c r="A271" s="14"/>
      <c r="B271" s="20"/>
      <c r="C271" s="15"/>
      <c r="D271" s="15"/>
      <c r="E271" s="15"/>
      <c r="F271" s="14"/>
      <c r="G271" s="14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4"/>
      <c r="X271" s="20"/>
      <c r="Y271" s="14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L271" s="56"/>
      <c r="AM271" s="55"/>
    </row>
    <row r="272" spans="1:39" s="54" customFormat="1" ht="12.75" customHeight="1" x14ac:dyDescent="0.2">
      <c r="A272" s="14"/>
      <c r="B272" s="20"/>
      <c r="C272" s="15"/>
      <c r="D272" s="15"/>
      <c r="E272" s="15"/>
      <c r="F272" s="14"/>
      <c r="G272" s="14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4"/>
      <c r="X272" s="20"/>
      <c r="Y272" s="14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L272" s="56"/>
      <c r="AM272" s="55"/>
    </row>
    <row r="273" spans="1:39" s="54" customFormat="1" ht="12.75" customHeight="1" x14ac:dyDescent="0.2">
      <c r="A273" s="14"/>
      <c r="B273" s="20"/>
      <c r="C273" s="15"/>
      <c r="D273" s="15"/>
      <c r="E273" s="15"/>
      <c r="F273" s="14"/>
      <c r="G273" s="14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4"/>
      <c r="X273" s="20"/>
      <c r="Y273" s="14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L273" s="56"/>
      <c r="AM273" s="55"/>
    </row>
    <row r="274" spans="1:39" s="54" customFormat="1" ht="12.75" customHeight="1" x14ac:dyDescent="0.2">
      <c r="A274" s="14"/>
      <c r="B274" s="20"/>
      <c r="C274" s="15"/>
      <c r="D274" s="15"/>
      <c r="E274" s="15"/>
      <c r="F274" s="14"/>
      <c r="G274" s="14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4"/>
      <c r="X274" s="20"/>
      <c r="Y274" s="14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L274" s="56"/>
      <c r="AM274" s="55"/>
    </row>
    <row r="275" spans="1:39" s="54" customFormat="1" ht="12.75" customHeight="1" x14ac:dyDescent="0.2">
      <c r="A275" s="14"/>
      <c r="B275" s="20"/>
      <c r="C275" s="15"/>
      <c r="D275" s="15"/>
      <c r="E275" s="15"/>
      <c r="F275" s="14"/>
      <c r="G275" s="14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4"/>
      <c r="X275" s="20"/>
      <c r="Y275" s="14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L275" s="56"/>
      <c r="AM275" s="55"/>
    </row>
    <row r="276" spans="1:39" s="54" customFormat="1" ht="12.75" customHeight="1" x14ac:dyDescent="0.2">
      <c r="A276" s="14"/>
      <c r="B276" s="20"/>
      <c r="C276" s="15"/>
      <c r="D276" s="15"/>
      <c r="E276" s="15"/>
      <c r="F276" s="14"/>
      <c r="G276" s="14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4"/>
      <c r="X276" s="20"/>
      <c r="Y276" s="14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L276" s="56"/>
      <c r="AM276" s="55"/>
    </row>
    <row r="277" spans="1:39" s="54" customFormat="1" ht="12.75" customHeight="1" x14ac:dyDescent="0.2">
      <c r="A277" s="14"/>
      <c r="B277" s="20"/>
      <c r="C277" s="15"/>
      <c r="D277" s="15"/>
      <c r="E277" s="15"/>
      <c r="F277" s="14"/>
      <c r="G277" s="14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4"/>
      <c r="X277" s="20"/>
      <c r="Y277" s="14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L277" s="56"/>
      <c r="AM277" s="55"/>
    </row>
    <row r="278" spans="1:39" s="54" customFormat="1" ht="12.75" customHeight="1" x14ac:dyDescent="0.2">
      <c r="A278" s="14"/>
      <c r="B278" s="20"/>
      <c r="C278" s="15"/>
      <c r="D278" s="15"/>
      <c r="E278" s="15"/>
      <c r="F278" s="14"/>
      <c r="G278" s="14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4"/>
      <c r="X278" s="20"/>
      <c r="Y278" s="14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L278" s="56"/>
      <c r="AM278" s="55"/>
    </row>
    <row r="279" spans="1:39" s="54" customFormat="1" ht="12.75" customHeight="1" x14ac:dyDescent="0.2">
      <c r="A279" s="14"/>
      <c r="B279" s="20"/>
      <c r="C279" s="15"/>
      <c r="D279" s="15"/>
      <c r="E279" s="15"/>
      <c r="F279" s="14"/>
      <c r="G279" s="14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4"/>
      <c r="X279" s="20"/>
      <c r="Y279" s="14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L279" s="56"/>
      <c r="AM279" s="55"/>
    </row>
    <row r="280" spans="1:39" s="54" customFormat="1" ht="12.75" customHeight="1" x14ac:dyDescent="0.2">
      <c r="A280" s="14"/>
      <c r="B280" s="20"/>
      <c r="C280" s="15"/>
      <c r="D280" s="15"/>
      <c r="E280" s="15"/>
      <c r="F280" s="14"/>
      <c r="G280" s="14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4"/>
      <c r="X280" s="20"/>
      <c r="Y280" s="14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L280" s="56"/>
      <c r="AM280" s="55"/>
    </row>
    <row r="281" spans="1:39" s="54" customFormat="1" ht="12.75" customHeight="1" x14ac:dyDescent="0.2">
      <c r="A281" s="14"/>
      <c r="B281" s="20"/>
      <c r="C281" s="15"/>
      <c r="D281" s="15"/>
      <c r="E281" s="15"/>
      <c r="F281" s="14"/>
      <c r="G281" s="14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4"/>
      <c r="X281" s="20"/>
      <c r="Y281" s="14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L281" s="56"/>
      <c r="AM281" s="55"/>
    </row>
    <row r="282" spans="1:39" s="54" customFormat="1" ht="12.75" customHeight="1" x14ac:dyDescent="0.2">
      <c r="A282" s="14"/>
      <c r="B282" s="20"/>
      <c r="C282" s="15"/>
      <c r="D282" s="15"/>
      <c r="E282" s="15"/>
      <c r="F282" s="14"/>
      <c r="G282" s="14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4"/>
      <c r="X282" s="20"/>
      <c r="Y282" s="14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L282" s="56"/>
      <c r="AM282" s="55"/>
    </row>
    <row r="283" spans="1:39" s="54" customFormat="1" ht="12.75" customHeight="1" x14ac:dyDescent="0.2">
      <c r="A283" s="14"/>
      <c r="B283" s="20"/>
      <c r="C283" s="15"/>
      <c r="D283" s="15"/>
      <c r="E283" s="15"/>
      <c r="F283" s="14"/>
      <c r="G283" s="14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4"/>
      <c r="X283" s="20"/>
      <c r="Y283" s="14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L283" s="56"/>
      <c r="AM283" s="55"/>
    </row>
    <row r="284" spans="1:39" s="54" customFormat="1" ht="12.75" customHeight="1" x14ac:dyDescent="0.2">
      <c r="A284" s="14"/>
      <c r="B284" s="20"/>
      <c r="C284" s="15"/>
      <c r="D284" s="15"/>
      <c r="E284" s="15"/>
      <c r="F284" s="14"/>
      <c r="G284" s="14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4"/>
      <c r="X284" s="20"/>
      <c r="Y284" s="14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L284" s="56"/>
      <c r="AM284" s="55"/>
    </row>
    <row r="285" spans="1:39" s="54" customFormat="1" ht="12.75" customHeight="1" x14ac:dyDescent="0.2">
      <c r="A285" s="14"/>
      <c r="B285" s="20"/>
      <c r="C285" s="15"/>
      <c r="D285" s="15"/>
      <c r="E285" s="15"/>
      <c r="F285" s="14"/>
      <c r="G285" s="14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4"/>
      <c r="X285" s="20"/>
      <c r="Y285" s="14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L285" s="56"/>
      <c r="AM285" s="55"/>
    </row>
    <row r="286" spans="1:39" s="54" customFormat="1" ht="12.75" customHeight="1" x14ac:dyDescent="0.2">
      <c r="A286" s="14"/>
      <c r="B286" s="20"/>
      <c r="C286" s="15"/>
      <c r="D286" s="15"/>
      <c r="E286" s="15"/>
      <c r="F286" s="14"/>
      <c r="G286" s="14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4"/>
      <c r="X286" s="20"/>
      <c r="Y286" s="14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L286" s="56"/>
      <c r="AM286" s="55"/>
    </row>
    <row r="287" spans="1:39" s="54" customFormat="1" ht="12.75" customHeight="1" x14ac:dyDescent="0.2">
      <c r="A287" s="14"/>
      <c r="B287" s="20"/>
      <c r="C287" s="15"/>
      <c r="D287" s="15"/>
      <c r="E287" s="15"/>
      <c r="F287" s="14"/>
      <c r="G287" s="14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4"/>
      <c r="X287" s="20"/>
      <c r="Y287" s="14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L287" s="56"/>
      <c r="AM287" s="55"/>
    </row>
    <row r="288" spans="1:39" s="54" customFormat="1" ht="12.75" customHeight="1" x14ac:dyDescent="0.2">
      <c r="A288" s="14"/>
      <c r="B288" s="20"/>
      <c r="C288" s="15"/>
      <c r="D288" s="15"/>
      <c r="E288" s="15"/>
      <c r="F288" s="14"/>
      <c r="G288" s="14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4"/>
      <c r="X288" s="20"/>
      <c r="Y288" s="14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L288" s="56"/>
      <c r="AM288" s="55"/>
    </row>
    <row r="289" spans="1:39" s="54" customFormat="1" ht="12.75" customHeight="1" x14ac:dyDescent="0.2">
      <c r="A289" s="14"/>
      <c r="B289" s="20"/>
      <c r="C289" s="15"/>
      <c r="D289" s="15"/>
      <c r="E289" s="15"/>
      <c r="F289" s="14"/>
      <c r="G289" s="14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4"/>
      <c r="X289" s="20"/>
      <c r="Y289" s="14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L289" s="56"/>
      <c r="AM289" s="55"/>
    </row>
    <row r="290" spans="1:39" s="54" customFormat="1" ht="12.75" customHeight="1" x14ac:dyDescent="0.2">
      <c r="A290" s="14"/>
      <c r="B290" s="20"/>
      <c r="C290" s="15"/>
      <c r="D290" s="15"/>
      <c r="E290" s="15"/>
      <c r="F290" s="14"/>
      <c r="G290" s="14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4"/>
      <c r="X290" s="20"/>
      <c r="Y290" s="14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L290" s="56"/>
      <c r="AM290" s="55"/>
    </row>
    <row r="291" spans="1:39" s="54" customFormat="1" ht="12.75" customHeight="1" x14ac:dyDescent="0.2">
      <c r="A291" s="14"/>
      <c r="B291" s="20"/>
      <c r="C291" s="15"/>
      <c r="D291" s="15"/>
      <c r="E291" s="15"/>
      <c r="F291" s="14"/>
      <c r="G291" s="14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4"/>
      <c r="X291" s="20"/>
      <c r="Y291" s="14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L291" s="56"/>
      <c r="AM291" s="55"/>
    </row>
    <row r="292" spans="1:39" s="54" customFormat="1" ht="12.75" customHeight="1" x14ac:dyDescent="0.2">
      <c r="A292" s="14"/>
      <c r="B292" s="20"/>
      <c r="C292" s="15"/>
      <c r="D292" s="15"/>
      <c r="E292" s="15"/>
      <c r="F292" s="14"/>
      <c r="G292" s="14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4"/>
      <c r="X292" s="20"/>
      <c r="Y292" s="14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L292" s="56"/>
      <c r="AM292" s="55"/>
    </row>
    <row r="293" spans="1:39" s="54" customFormat="1" ht="12.75" customHeight="1" x14ac:dyDescent="0.2">
      <c r="A293" s="14"/>
      <c r="B293" s="20"/>
      <c r="C293" s="15"/>
      <c r="D293" s="15"/>
      <c r="E293" s="15"/>
      <c r="F293" s="14"/>
      <c r="G293" s="14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4"/>
      <c r="X293" s="20"/>
      <c r="Y293" s="14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L293" s="56"/>
      <c r="AM293" s="55"/>
    </row>
    <row r="294" spans="1:39" s="54" customFormat="1" ht="12.75" customHeight="1" x14ac:dyDescent="0.2">
      <c r="A294" s="14"/>
      <c r="B294" s="20"/>
      <c r="C294" s="15"/>
      <c r="D294" s="15"/>
      <c r="E294" s="15"/>
      <c r="F294" s="14"/>
      <c r="G294" s="14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4"/>
      <c r="X294" s="20"/>
      <c r="Y294" s="14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L294" s="56"/>
      <c r="AM294" s="55"/>
    </row>
    <row r="295" spans="1:39" s="54" customFormat="1" ht="12.75" customHeight="1" x14ac:dyDescent="0.2">
      <c r="A295" s="14"/>
      <c r="B295" s="20"/>
      <c r="C295" s="15"/>
      <c r="D295" s="15"/>
      <c r="E295" s="15"/>
      <c r="F295" s="14"/>
      <c r="G295" s="14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4"/>
      <c r="X295" s="20"/>
      <c r="Y295" s="14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L295" s="56"/>
      <c r="AM295" s="55"/>
    </row>
    <row r="296" spans="1:39" s="54" customFormat="1" ht="12.75" customHeight="1" x14ac:dyDescent="0.2">
      <c r="A296" s="14"/>
      <c r="B296" s="20"/>
      <c r="C296" s="15"/>
      <c r="D296" s="15"/>
      <c r="E296" s="15"/>
      <c r="F296" s="14"/>
      <c r="G296" s="14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4"/>
      <c r="X296" s="20"/>
      <c r="Y296" s="14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L296" s="56"/>
      <c r="AM296" s="55"/>
    </row>
    <row r="297" spans="1:39" s="54" customFormat="1" ht="12.75" customHeight="1" x14ac:dyDescent="0.2">
      <c r="A297" s="14"/>
      <c r="B297" s="20"/>
      <c r="C297" s="15"/>
      <c r="D297" s="15"/>
      <c r="E297" s="15"/>
      <c r="F297" s="14"/>
      <c r="G297" s="14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4"/>
      <c r="X297" s="20"/>
      <c r="Y297" s="14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L297" s="56"/>
      <c r="AM297" s="55"/>
    </row>
    <row r="298" spans="1:39" s="54" customFormat="1" ht="12.75" customHeight="1" x14ac:dyDescent="0.2">
      <c r="A298" s="14"/>
      <c r="B298" s="20"/>
      <c r="C298" s="15"/>
      <c r="D298" s="15"/>
      <c r="E298" s="15"/>
      <c r="F298" s="14"/>
      <c r="G298" s="14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4"/>
      <c r="X298" s="20"/>
      <c r="Y298" s="14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L298" s="56"/>
      <c r="AM298" s="55"/>
    </row>
    <row r="299" spans="1:39" s="54" customFormat="1" ht="12.75" customHeight="1" x14ac:dyDescent="0.2">
      <c r="A299" s="14"/>
      <c r="B299" s="20"/>
      <c r="C299" s="15"/>
      <c r="D299" s="15"/>
      <c r="E299" s="15"/>
      <c r="F299" s="14"/>
      <c r="G299" s="14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4"/>
      <c r="X299" s="20"/>
      <c r="Y299" s="14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L299" s="56"/>
      <c r="AM299" s="55"/>
    </row>
    <row r="300" spans="1:39" s="54" customFormat="1" ht="12.75" customHeight="1" x14ac:dyDescent="0.2">
      <c r="A300" s="14"/>
      <c r="B300" s="20"/>
      <c r="C300" s="15"/>
      <c r="D300" s="15"/>
      <c r="E300" s="15"/>
      <c r="F300" s="14"/>
      <c r="G300" s="14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4"/>
      <c r="X300" s="20"/>
      <c r="Y300" s="14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L300" s="56"/>
      <c r="AM300" s="55"/>
    </row>
    <row r="301" spans="1:39" s="54" customFormat="1" ht="12.75" customHeight="1" x14ac:dyDescent="0.2">
      <c r="A301" s="14"/>
      <c r="B301" s="20"/>
      <c r="C301" s="15"/>
      <c r="D301" s="15"/>
      <c r="E301" s="15"/>
      <c r="F301" s="14"/>
      <c r="G301" s="14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4"/>
      <c r="X301" s="20"/>
      <c r="Y301" s="14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L301" s="56"/>
      <c r="AM301" s="55"/>
    </row>
    <row r="302" spans="1:39" s="54" customFormat="1" ht="12.75" customHeight="1" x14ac:dyDescent="0.2">
      <c r="A302" s="14"/>
      <c r="B302" s="20"/>
      <c r="C302" s="15"/>
      <c r="D302" s="15"/>
      <c r="E302" s="15"/>
      <c r="F302" s="14"/>
      <c r="G302" s="14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4"/>
      <c r="X302" s="20"/>
      <c r="Y302" s="14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L302" s="56"/>
      <c r="AM302" s="55"/>
    </row>
    <row r="303" spans="1:39" s="54" customFormat="1" ht="12.75" customHeight="1" x14ac:dyDescent="0.2">
      <c r="A303" s="14"/>
      <c r="B303" s="20"/>
      <c r="C303" s="15"/>
      <c r="D303" s="15"/>
      <c r="E303" s="15"/>
      <c r="F303" s="14"/>
      <c r="G303" s="14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4"/>
      <c r="X303" s="20"/>
      <c r="Y303" s="14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L303" s="56"/>
      <c r="AM303" s="55"/>
    </row>
    <row r="304" spans="1:39" s="54" customFormat="1" ht="12.75" customHeight="1" x14ac:dyDescent="0.2">
      <c r="A304" s="14"/>
      <c r="B304" s="20"/>
      <c r="C304" s="15"/>
      <c r="D304" s="15"/>
      <c r="E304" s="15"/>
      <c r="F304" s="14"/>
      <c r="G304" s="14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4"/>
      <c r="X304" s="20"/>
      <c r="Y304" s="14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L304" s="56"/>
      <c r="AM304" s="55"/>
    </row>
    <row r="305" spans="1:39" s="54" customFormat="1" ht="12.75" customHeight="1" x14ac:dyDescent="0.2">
      <c r="A305" s="14"/>
      <c r="B305" s="20"/>
      <c r="C305" s="15"/>
      <c r="D305" s="15"/>
      <c r="E305" s="15"/>
      <c r="F305" s="14"/>
      <c r="G305" s="14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4"/>
      <c r="X305" s="20"/>
      <c r="Y305" s="14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L305" s="56"/>
      <c r="AM305" s="55"/>
    </row>
    <row r="306" spans="1:39" s="54" customFormat="1" ht="12.75" customHeight="1" x14ac:dyDescent="0.2">
      <c r="A306" s="14"/>
      <c r="B306" s="20"/>
      <c r="C306" s="15"/>
      <c r="D306" s="15"/>
      <c r="E306" s="15"/>
      <c r="F306" s="14"/>
      <c r="G306" s="14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4"/>
      <c r="X306" s="20"/>
      <c r="Y306" s="14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L306" s="56"/>
      <c r="AM306" s="55"/>
    </row>
    <row r="307" spans="1:39" s="54" customFormat="1" ht="12.75" customHeight="1" x14ac:dyDescent="0.2">
      <c r="A307" s="14"/>
      <c r="B307" s="20"/>
      <c r="C307" s="15"/>
      <c r="D307" s="15"/>
      <c r="E307" s="15"/>
      <c r="F307" s="14"/>
      <c r="G307" s="14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4"/>
      <c r="X307" s="20"/>
      <c r="Y307" s="14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L307" s="56"/>
      <c r="AM307" s="55"/>
    </row>
    <row r="308" spans="1:39" s="54" customFormat="1" ht="12.75" customHeight="1" x14ac:dyDescent="0.2">
      <c r="A308" s="14"/>
      <c r="B308" s="20"/>
      <c r="C308" s="15"/>
      <c r="D308" s="15"/>
      <c r="E308" s="15"/>
      <c r="F308" s="14"/>
      <c r="G308" s="14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4"/>
      <c r="X308" s="20"/>
      <c r="Y308" s="14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L308" s="56"/>
      <c r="AM308" s="55"/>
    </row>
    <row r="309" spans="1:39" s="54" customFormat="1" ht="12.75" customHeight="1" x14ac:dyDescent="0.2">
      <c r="A309" s="14"/>
      <c r="B309" s="20"/>
      <c r="C309" s="15"/>
      <c r="D309" s="15"/>
      <c r="E309" s="15"/>
      <c r="F309" s="14"/>
      <c r="G309" s="14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4"/>
      <c r="X309" s="20"/>
      <c r="Y309" s="14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L309" s="56"/>
      <c r="AM309" s="55"/>
    </row>
    <row r="310" spans="1:39" s="54" customFormat="1" ht="12.75" customHeight="1" x14ac:dyDescent="0.2">
      <c r="A310" s="14"/>
      <c r="B310" s="20"/>
      <c r="C310" s="15"/>
      <c r="D310" s="15"/>
      <c r="E310" s="15"/>
      <c r="F310" s="14"/>
      <c r="G310" s="14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4"/>
      <c r="X310" s="20"/>
      <c r="Y310" s="14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L310" s="56"/>
      <c r="AM310" s="55"/>
    </row>
    <row r="311" spans="1:39" s="54" customFormat="1" ht="12.75" customHeight="1" x14ac:dyDescent="0.2">
      <c r="A311" s="14"/>
      <c r="B311" s="20"/>
      <c r="C311" s="15"/>
      <c r="D311" s="15"/>
      <c r="E311" s="15"/>
      <c r="F311" s="14"/>
      <c r="G311" s="14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4"/>
      <c r="X311" s="20"/>
      <c r="Y311" s="14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L311" s="56"/>
      <c r="AM311" s="55"/>
    </row>
    <row r="312" spans="1:39" s="54" customFormat="1" ht="12.75" customHeight="1" x14ac:dyDescent="0.2">
      <c r="A312" s="14"/>
      <c r="B312" s="20"/>
      <c r="C312" s="15"/>
      <c r="D312" s="15"/>
      <c r="E312" s="15"/>
      <c r="F312" s="14"/>
      <c r="G312" s="14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4"/>
      <c r="X312" s="20"/>
      <c r="Y312" s="14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L312" s="56"/>
      <c r="AM312" s="55"/>
    </row>
    <row r="313" spans="1:39" s="54" customFormat="1" ht="12.75" customHeight="1" x14ac:dyDescent="0.2">
      <c r="A313" s="14"/>
      <c r="B313" s="20"/>
      <c r="C313" s="15"/>
      <c r="D313" s="15"/>
      <c r="E313" s="15"/>
      <c r="F313" s="14"/>
      <c r="G313" s="14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4"/>
      <c r="X313" s="20"/>
      <c r="Y313" s="14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L313" s="56"/>
      <c r="AM313" s="55"/>
    </row>
    <row r="314" spans="1:39" s="54" customFormat="1" ht="12.75" customHeight="1" x14ac:dyDescent="0.2">
      <c r="A314" s="14"/>
      <c r="B314" s="20"/>
      <c r="C314" s="15"/>
      <c r="D314" s="15"/>
      <c r="E314" s="15"/>
      <c r="F314" s="14"/>
      <c r="G314" s="14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4"/>
      <c r="X314" s="20"/>
      <c r="Y314" s="14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L314" s="56"/>
      <c r="AM314" s="55"/>
    </row>
    <row r="315" spans="1:39" s="54" customFormat="1" ht="12.75" customHeight="1" x14ac:dyDescent="0.2">
      <c r="A315" s="14"/>
      <c r="B315" s="20"/>
      <c r="C315" s="15"/>
      <c r="D315" s="15"/>
      <c r="E315" s="15"/>
      <c r="F315" s="14"/>
      <c r="G315" s="14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4"/>
      <c r="X315" s="20"/>
      <c r="Y315" s="14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L315" s="56"/>
      <c r="AM315" s="55"/>
    </row>
    <row r="316" spans="1:39" s="54" customFormat="1" ht="12.75" customHeight="1" x14ac:dyDescent="0.2">
      <c r="A316" s="14"/>
      <c r="B316" s="20"/>
      <c r="C316" s="15"/>
      <c r="D316" s="15"/>
      <c r="E316" s="15"/>
      <c r="F316" s="14"/>
      <c r="G316" s="14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4"/>
      <c r="X316" s="20"/>
      <c r="Y316" s="14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L316" s="56"/>
      <c r="AM316" s="55"/>
    </row>
    <row r="317" spans="1:39" s="54" customFormat="1" ht="12.75" customHeight="1" x14ac:dyDescent="0.2">
      <c r="A317" s="14"/>
      <c r="B317" s="20"/>
      <c r="C317" s="15"/>
      <c r="D317" s="15"/>
      <c r="E317" s="15"/>
      <c r="F317" s="14"/>
      <c r="G317" s="14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4"/>
      <c r="X317" s="20"/>
      <c r="Y317" s="14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L317" s="56"/>
      <c r="AM317" s="55"/>
    </row>
    <row r="318" spans="1:39" s="54" customFormat="1" ht="12.75" customHeight="1" x14ac:dyDescent="0.2">
      <c r="A318" s="14"/>
      <c r="B318" s="20"/>
      <c r="C318" s="15"/>
      <c r="D318" s="15"/>
      <c r="E318" s="15"/>
      <c r="F318" s="14"/>
      <c r="G318" s="14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4"/>
      <c r="X318" s="20"/>
      <c r="Y318" s="14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L318" s="56"/>
      <c r="AM318" s="55"/>
    </row>
    <row r="319" spans="1:39" s="54" customFormat="1" ht="12.75" customHeight="1" x14ac:dyDescent="0.2">
      <c r="A319" s="14"/>
      <c r="B319" s="20"/>
      <c r="C319" s="15"/>
      <c r="D319" s="15"/>
      <c r="E319" s="15"/>
      <c r="F319" s="14"/>
      <c r="G319" s="14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4"/>
      <c r="X319" s="20"/>
      <c r="Y319" s="14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L319" s="56"/>
      <c r="AM319" s="55"/>
    </row>
    <row r="320" spans="1:39" s="54" customFormat="1" ht="12.75" customHeight="1" x14ac:dyDescent="0.2">
      <c r="A320" s="14"/>
      <c r="B320" s="20"/>
      <c r="C320" s="15"/>
      <c r="D320" s="15"/>
      <c r="E320" s="15"/>
      <c r="F320" s="14"/>
      <c r="G320" s="14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4"/>
      <c r="X320" s="20"/>
      <c r="Y320" s="14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L320" s="56"/>
      <c r="AM320" s="55"/>
    </row>
    <row r="321" spans="1:39" s="54" customFormat="1" ht="12.75" customHeight="1" x14ac:dyDescent="0.2">
      <c r="A321" s="14"/>
      <c r="B321" s="20"/>
      <c r="C321" s="15"/>
      <c r="D321" s="15"/>
      <c r="E321" s="15"/>
      <c r="F321" s="14"/>
      <c r="G321" s="14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4"/>
      <c r="X321" s="20"/>
      <c r="Y321" s="14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L321" s="56"/>
      <c r="AM321" s="55"/>
    </row>
    <row r="322" spans="1:39" s="54" customFormat="1" ht="12.75" customHeight="1" x14ac:dyDescent="0.2">
      <c r="A322" s="14"/>
      <c r="B322" s="20"/>
      <c r="C322" s="15"/>
      <c r="D322" s="15"/>
      <c r="E322" s="15"/>
      <c r="F322" s="14"/>
      <c r="G322" s="14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4"/>
      <c r="X322" s="20"/>
      <c r="Y322" s="14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L322" s="56"/>
      <c r="AM322" s="55"/>
    </row>
    <row r="323" spans="1:39" s="54" customFormat="1" ht="12.75" customHeight="1" x14ac:dyDescent="0.2">
      <c r="A323" s="14"/>
      <c r="B323" s="20"/>
      <c r="C323" s="15"/>
      <c r="D323" s="15"/>
      <c r="E323" s="15"/>
      <c r="F323" s="14"/>
      <c r="G323" s="14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4"/>
      <c r="X323" s="20"/>
      <c r="Y323" s="14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L323" s="56"/>
      <c r="AM323" s="55"/>
    </row>
    <row r="324" spans="1:39" s="54" customFormat="1" ht="12.75" customHeight="1" x14ac:dyDescent="0.2">
      <c r="A324" s="14"/>
      <c r="B324" s="20"/>
      <c r="C324" s="15"/>
      <c r="D324" s="15"/>
      <c r="E324" s="15"/>
      <c r="F324" s="14"/>
      <c r="G324" s="14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4"/>
      <c r="X324" s="20"/>
      <c r="Y324" s="14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L324" s="56"/>
      <c r="AM324" s="55"/>
    </row>
    <row r="325" spans="1:39" s="54" customFormat="1" ht="12.75" customHeight="1" x14ac:dyDescent="0.2">
      <c r="A325" s="14"/>
      <c r="B325" s="20"/>
      <c r="C325" s="15"/>
      <c r="D325" s="15"/>
      <c r="E325" s="15"/>
      <c r="F325" s="14"/>
      <c r="G325" s="14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4"/>
      <c r="X325" s="20"/>
      <c r="Y325" s="14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L325" s="56"/>
      <c r="AM325" s="55"/>
    </row>
    <row r="326" spans="1:39" s="54" customFormat="1" ht="12.75" customHeight="1" x14ac:dyDescent="0.2">
      <c r="A326" s="14"/>
      <c r="B326" s="20"/>
      <c r="C326" s="15"/>
      <c r="D326" s="15"/>
      <c r="E326" s="15"/>
      <c r="F326" s="14"/>
      <c r="G326" s="14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4"/>
      <c r="X326" s="20"/>
      <c r="Y326" s="14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L326" s="56"/>
      <c r="AM326" s="55"/>
    </row>
    <row r="327" spans="1:39" s="54" customFormat="1" ht="12.75" customHeight="1" x14ac:dyDescent="0.2">
      <c r="A327" s="14"/>
      <c r="B327" s="20"/>
      <c r="C327" s="15"/>
      <c r="D327" s="15"/>
      <c r="E327" s="15"/>
      <c r="F327" s="14"/>
      <c r="G327" s="14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4"/>
      <c r="X327" s="20"/>
      <c r="Y327" s="14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L327" s="56"/>
      <c r="AM327" s="55"/>
    </row>
    <row r="328" spans="1:39" s="54" customFormat="1" ht="12.75" customHeight="1" x14ac:dyDescent="0.2">
      <c r="A328" s="14"/>
      <c r="B328" s="20"/>
      <c r="C328" s="15"/>
      <c r="D328" s="15"/>
      <c r="E328" s="15"/>
      <c r="F328" s="14"/>
      <c r="G328" s="14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4"/>
      <c r="X328" s="20"/>
      <c r="Y328" s="14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L328" s="56"/>
      <c r="AM328" s="55"/>
    </row>
    <row r="329" spans="1:39" s="54" customFormat="1" ht="12.75" customHeight="1" x14ac:dyDescent="0.2">
      <c r="A329" s="14"/>
      <c r="B329" s="20"/>
      <c r="C329" s="15"/>
      <c r="D329" s="15"/>
      <c r="E329" s="15"/>
      <c r="F329" s="14"/>
      <c r="G329" s="14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4"/>
      <c r="X329" s="20"/>
      <c r="Y329" s="14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L329" s="56"/>
      <c r="AM329" s="55"/>
    </row>
    <row r="330" spans="1:39" s="54" customFormat="1" ht="12.75" customHeight="1" x14ac:dyDescent="0.2">
      <c r="A330" s="14"/>
      <c r="B330" s="20"/>
      <c r="C330" s="15"/>
      <c r="D330" s="15"/>
      <c r="E330" s="15"/>
      <c r="F330" s="14"/>
      <c r="G330" s="14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4"/>
      <c r="X330" s="20"/>
      <c r="Y330" s="14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L330" s="56"/>
      <c r="AM330" s="55"/>
    </row>
    <row r="331" spans="1:39" s="54" customFormat="1" ht="12.75" customHeight="1" x14ac:dyDescent="0.2">
      <c r="A331" s="14"/>
      <c r="B331" s="20"/>
      <c r="C331" s="15"/>
      <c r="D331" s="15"/>
      <c r="E331" s="15"/>
      <c r="F331" s="14"/>
      <c r="G331" s="14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4"/>
      <c r="X331" s="20"/>
      <c r="Y331" s="14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L331" s="56"/>
      <c r="AM331" s="55"/>
    </row>
    <row r="332" spans="1:39" s="54" customFormat="1" ht="12.75" customHeight="1" x14ac:dyDescent="0.2">
      <c r="A332" s="14"/>
      <c r="B332" s="20"/>
      <c r="C332" s="15"/>
      <c r="D332" s="15"/>
      <c r="E332" s="15"/>
      <c r="F332" s="14"/>
      <c r="G332" s="14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4"/>
      <c r="X332" s="20"/>
      <c r="Y332" s="14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L332" s="56"/>
      <c r="AM332" s="55"/>
    </row>
    <row r="333" spans="1:39" s="54" customFormat="1" ht="12.75" customHeight="1" x14ac:dyDescent="0.2">
      <c r="A333" s="14"/>
      <c r="B333" s="20"/>
      <c r="C333" s="15"/>
      <c r="D333" s="15"/>
      <c r="E333" s="15"/>
      <c r="F333" s="14"/>
      <c r="G333" s="14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4"/>
      <c r="X333" s="20"/>
      <c r="Y333" s="14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L333" s="56"/>
      <c r="AM333" s="55"/>
    </row>
    <row r="334" spans="1:39" s="54" customFormat="1" ht="12.75" customHeight="1" x14ac:dyDescent="0.2">
      <c r="A334" s="14"/>
      <c r="B334" s="20"/>
      <c r="C334" s="15"/>
      <c r="D334" s="15"/>
      <c r="E334" s="15"/>
      <c r="F334" s="14"/>
      <c r="G334" s="14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4"/>
      <c r="X334" s="20"/>
      <c r="Y334" s="14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L334" s="56"/>
      <c r="AM334" s="55"/>
    </row>
    <row r="335" spans="1:39" s="54" customFormat="1" ht="12.75" customHeight="1" x14ac:dyDescent="0.2">
      <c r="A335" s="14"/>
      <c r="B335" s="20"/>
      <c r="C335" s="15"/>
      <c r="D335" s="15"/>
      <c r="E335" s="15"/>
      <c r="F335" s="14"/>
      <c r="G335" s="14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4"/>
      <c r="X335" s="20"/>
      <c r="Y335" s="14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L335" s="56"/>
      <c r="AM335" s="55"/>
    </row>
    <row r="336" spans="1:39" s="54" customFormat="1" ht="12.75" customHeight="1" x14ac:dyDescent="0.2">
      <c r="A336" s="14"/>
      <c r="B336" s="20"/>
      <c r="C336" s="15"/>
      <c r="D336" s="15"/>
      <c r="E336" s="15"/>
      <c r="F336" s="14"/>
      <c r="G336" s="14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4"/>
      <c r="X336" s="20"/>
      <c r="Y336" s="14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L336" s="56"/>
      <c r="AM336" s="55"/>
    </row>
    <row r="337" spans="1:39" s="54" customFormat="1" ht="12.75" customHeight="1" x14ac:dyDescent="0.2">
      <c r="A337" s="14"/>
      <c r="B337" s="20"/>
      <c r="C337" s="15"/>
      <c r="D337" s="15"/>
      <c r="E337" s="15"/>
      <c r="F337" s="14"/>
      <c r="G337" s="14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4"/>
      <c r="X337" s="20"/>
      <c r="Y337" s="14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L337" s="56"/>
      <c r="AM337" s="55"/>
    </row>
    <row r="338" spans="1:39" s="54" customFormat="1" ht="12.75" customHeight="1" x14ac:dyDescent="0.2">
      <c r="A338" s="14"/>
      <c r="B338" s="20"/>
      <c r="C338" s="15"/>
      <c r="D338" s="15"/>
      <c r="E338" s="15"/>
      <c r="F338" s="14"/>
      <c r="G338" s="14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4"/>
      <c r="X338" s="20"/>
      <c r="Y338" s="14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L338" s="56"/>
      <c r="AM338" s="55"/>
    </row>
    <row r="339" spans="1:39" s="54" customFormat="1" ht="12.75" customHeight="1" x14ac:dyDescent="0.2">
      <c r="A339" s="14"/>
      <c r="B339" s="20"/>
      <c r="C339" s="15"/>
      <c r="D339" s="15"/>
      <c r="E339" s="15"/>
      <c r="F339" s="14"/>
      <c r="G339" s="14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4"/>
      <c r="X339" s="20"/>
      <c r="Y339" s="14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L339" s="56"/>
      <c r="AM339" s="55"/>
    </row>
    <row r="340" spans="1:39" s="54" customFormat="1" ht="12.75" customHeight="1" x14ac:dyDescent="0.2">
      <c r="A340" s="14"/>
      <c r="B340" s="20"/>
      <c r="C340" s="15"/>
      <c r="D340" s="15"/>
      <c r="E340" s="15"/>
      <c r="F340" s="14"/>
      <c r="G340" s="14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4"/>
      <c r="X340" s="20"/>
      <c r="Y340" s="14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L340" s="56"/>
      <c r="AM340" s="55"/>
    </row>
    <row r="341" spans="1:39" s="54" customFormat="1" ht="12.75" customHeight="1" x14ac:dyDescent="0.2">
      <c r="A341" s="14"/>
      <c r="B341" s="20"/>
      <c r="C341" s="15"/>
      <c r="D341" s="15"/>
      <c r="E341" s="15"/>
      <c r="F341" s="14"/>
      <c r="G341" s="14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4"/>
      <c r="X341" s="20"/>
      <c r="Y341" s="14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L341" s="56"/>
      <c r="AM341" s="55"/>
    </row>
    <row r="342" spans="1:39" s="54" customFormat="1" ht="12.75" customHeight="1" x14ac:dyDescent="0.2">
      <c r="A342" s="14"/>
      <c r="B342" s="20"/>
      <c r="C342" s="15"/>
      <c r="D342" s="15"/>
      <c r="E342" s="15"/>
      <c r="F342" s="14"/>
      <c r="G342" s="14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4"/>
      <c r="X342" s="20"/>
      <c r="Y342" s="14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L342" s="56"/>
      <c r="AM342" s="55"/>
    </row>
    <row r="343" spans="1:39" s="54" customFormat="1" ht="12.75" customHeight="1" x14ac:dyDescent="0.2">
      <c r="A343" s="14"/>
      <c r="B343" s="20"/>
      <c r="C343" s="15"/>
      <c r="D343" s="15"/>
      <c r="E343" s="15"/>
      <c r="F343" s="14"/>
      <c r="G343" s="14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4"/>
      <c r="X343" s="20"/>
      <c r="Y343" s="14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L343" s="56"/>
      <c r="AM343" s="55"/>
    </row>
    <row r="344" spans="1:39" s="54" customFormat="1" ht="12.75" customHeight="1" x14ac:dyDescent="0.2">
      <c r="A344" s="14"/>
      <c r="B344" s="20"/>
      <c r="C344" s="15"/>
      <c r="D344" s="15"/>
      <c r="E344" s="15"/>
      <c r="F344" s="14"/>
      <c r="G344" s="14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4"/>
      <c r="X344" s="20"/>
      <c r="Y344" s="14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L344" s="56"/>
      <c r="AM344" s="55"/>
    </row>
    <row r="345" spans="1:39" s="54" customFormat="1" ht="12.75" customHeight="1" x14ac:dyDescent="0.2">
      <c r="A345" s="14"/>
      <c r="B345" s="20"/>
      <c r="C345" s="15"/>
      <c r="D345" s="15"/>
      <c r="E345" s="15"/>
      <c r="F345" s="14"/>
      <c r="G345" s="14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4"/>
      <c r="X345" s="20"/>
      <c r="Y345" s="14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L345" s="56"/>
      <c r="AM345" s="55"/>
    </row>
    <row r="346" spans="1:39" s="54" customFormat="1" ht="12.75" customHeight="1" x14ac:dyDescent="0.2">
      <c r="A346" s="14"/>
      <c r="B346" s="20"/>
      <c r="C346" s="15"/>
      <c r="D346" s="15"/>
      <c r="E346" s="15"/>
      <c r="F346" s="14"/>
      <c r="G346" s="14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4"/>
      <c r="X346" s="20"/>
      <c r="Y346" s="14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L346" s="56"/>
      <c r="AM346" s="55"/>
    </row>
    <row r="347" spans="1:39" s="54" customFormat="1" ht="12.75" customHeight="1" x14ac:dyDescent="0.2">
      <c r="A347" s="14"/>
      <c r="B347" s="20"/>
      <c r="C347" s="15"/>
      <c r="D347" s="15"/>
      <c r="E347" s="15"/>
      <c r="F347" s="14"/>
      <c r="G347" s="14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4"/>
      <c r="X347" s="20"/>
      <c r="Y347" s="14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L347" s="56"/>
      <c r="AM347" s="55"/>
    </row>
    <row r="348" spans="1:39" s="54" customFormat="1" ht="12.75" customHeight="1" x14ac:dyDescent="0.2">
      <c r="A348" s="14"/>
      <c r="B348" s="20"/>
      <c r="C348" s="15"/>
      <c r="D348" s="15"/>
      <c r="E348" s="15"/>
      <c r="F348" s="14"/>
      <c r="G348" s="14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4"/>
      <c r="X348" s="20"/>
      <c r="Y348" s="14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L348" s="56"/>
      <c r="AM348" s="55"/>
    </row>
    <row r="349" spans="1:39" s="54" customFormat="1" ht="12.75" customHeight="1" x14ac:dyDescent="0.2">
      <c r="A349" s="14"/>
      <c r="B349" s="20"/>
      <c r="C349" s="15"/>
      <c r="D349" s="15"/>
      <c r="E349" s="15"/>
      <c r="F349" s="14"/>
      <c r="G349" s="14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4"/>
      <c r="X349" s="20"/>
      <c r="Y349" s="14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L349" s="56"/>
      <c r="AM349" s="55"/>
    </row>
    <row r="350" spans="1:39" s="54" customFormat="1" ht="12.75" customHeight="1" x14ac:dyDescent="0.2">
      <c r="A350" s="14"/>
      <c r="B350" s="20"/>
      <c r="C350" s="15"/>
      <c r="D350" s="15"/>
      <c r="E350" s="15"/>
      <c r="F350" s="14"/>
      <c r="G350" s="14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4"/>
      <c r="X350" s="20"/>
      <c r="Y350" s="14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L350" s="56"/>
      <c r="AM350" s="55"/>
    </row>
    <row r="351" spans="1:39" s="54" customFormat="1" ht="12.75" customHeight="1" x14ac:dyDescent="0.2">
      <c r="A351" s="14"/>
      <c r="B351" s="20"/>
      <c r="C351" s="15"/>
      <c r="D351" s="15"/>
      <c r="E351" s="15"/>
      <c r="F351" s="14"/>
      <c r="G351" s="14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4"/>
      <c r="X351" s="20"/>
      <c r="Y351" s="14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L351" s="56"/>
      <c r="AM351" s="55"/>
    </row>
    <row r="352" spans="1:39" s="54" customFormat="1" ht="12.75" customHeight="1" x14ac:dyDescent="0.2">
      <c r="A352" s="14"/>
      <c r="B352" s="20"/>
      <c r="C352" s="15"/>
      <c r="D352" s="15"/>
      <c r="E352" s="15"/>
      <c r="F352" s="14"/>
      <c r="G352" s="14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4"/>
      <c r="X352" s="20"/>
      <c r="Y352" s="14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L352" s="56"/>
      <c r="AM352" s="55"/>
    </row>
    <row r="353" spans="1:39" s="54" customFormat="1" ht="12.75" customHeight="1" x14ac:dyDescent="0.2">
      <c r="A353" s="14"/>
      <c r="B353" s="20"/>
      <c r="C353" s="15"/>
      <c r="D353" s="15"/>
      <c r="E353" s="15"/>
      <c r="F353" s="14"/>
      <c r="G353" s="14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4"/>
      <c r="X353" s="20"/>
      <c r="Y353" s="14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L353" s="56"/>
      <c r="AM353" s="55"/>
    </row>
    <row r="354" spans="1:39" s="54" customFormat="1" ht="12.75" customHeight="1" x14ac:dyDescent="0.2">
      <c r="A354" s="14"/>
      <c r="B354" s="20"/>
      <c r="C354" s="15"/>
      <c r="D354" s="15"/>
      <c r="E354" s="15"/>
      <c r="F354" s="14"/>
      <c r="G354" s="14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4"/>
      <c r="X354" s="20"/>
      <c r="Y354" s="14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L354" s="56"/>
      <c r="AM354" s="55"/>
    </row>
    <row r="355" spans="1:39" s="54" customFormat="1" ht="12.75" customHeight="1" x14ac:dyDescent="0.2">
      <c r="A355" s="14"/>
      <c r="B355" s="20"/>
      <c r="C355" s="15"/>
      <c r="D355" s="15"/>
      <c r="E355" s="15"/>
      <c r="F355" s="14"/>
      <c r="G355" s="14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4"/>
      <c r="X355" s="20"/>
      <c r="Y355" s="14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L355" s="56"/>
      <c r="AM355" s="55"/>
    </row>
    <row r="356" spans="1:39" s="54" customFormat="1" ht="12.75" customHeight="1" x14ac:dyDescent="0.2">
      <c r="A356" s="14"/>
      <c r="B356" s="20"/>
      <c r="C356" s="15"/>
      <c r="D356" s="15"/>
      <c r="E356" s="15"/>
      <c r="F356" s="14"/>
      <c r="G356" s="14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4"/>
      <c r="X356" s="20"/>
      <c r="Y356" s="14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L356" s="56"/>
      <c r="AM356" s="55"/>
    </row>
    <row r="357" spans="1:39" s="54" customFormat="1" ht="12.75" customHeight="1" x14ac:dyDescent="0.2">
      <c r="A357" s="14"/>
      <c r="B357" s="20"/>
      <c r="C357" s="15"/>
      <c r="D357" s="15"/>
      <c r="E357" s="15"/>
      <c r="F357" s="14"/>
      <c r="G357" s="14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4"/>
      <c r="X357" s="20"/>
      <c r="Y357" s="14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L357" s="56"/>
      <c r="AM357" s="55"/>
    </row>
    <row r="358" spans="1:39" s="54" customFormat="1" ht="12.75" customHeight="1" x14ac:dyDescent="0.2">
      <c r="A358" s="14"/>
      <c r="B358" s="20"/>
      <c r="C358" s="15"/>
      <c r="D358" s="15"/>
      <c r="E358" s="15"/>
      <c r="F358" s="14"/>
      <c r="G358" s="14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4"/>
      <c r="X358" s="20"/>
      <c r="Y358" s="14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L358" s="56"/>
      <c r="AM358" s="55"/>
    </row>
    <row r="359" spans="1:39" s="54" customFormat="1" ht="12.75" customHeight="1" x14ac:dyDescent="0.2">
      <c r="A359" s="14"/>
      <c r="B359" s="20"/>
      <c r="C359" s="15"/>
      <c r="D359" s="15"/>
      <c r="E359" s="15"/>
      <c r="F359" s="14"/>
      <c r="G359" s="14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4"/>
      <c r="X359" s="20"/>
      <c r="Y359" s="14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L359" s="56"/>
      <c r="AM359" s="55"/>
    </row>
    <row r="360" spans="1:39" s="54" customFormat="1" ht="12.75" customHeight="1" x14ac:dyDescent="0.2">
      <c r="A360" s="14"/>
      <c r="B360" s="20"/>
      <c r="C360" s="15"/>
      <c r="D360" s="15"/>
      <c r="E360" s="15"/>
      <c r="F360" s="14"/>
      <c r="G360" s="14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4"/>
      <c r="X360" s="20"/>
      <c r="Y360" s="14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L360" s="56"/>
      <c r="AM360" s="55"/>
    </row>
    <row r="361" spans="1:39" s="54" customFormat="1" ht="12.75" customHeight="1" x14ac:dyDescent="0.2">
      <c r="A361" s="14"/>
      <c r="B361" s="20"/>
      <c r="C361" s="15"/>
      <c r="D361" s="15"/>
      <c r="E361" s="15"/>
      <c r="F361" s="14"/>
      <c r="G361" s="14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4"/>
      <c r="X361" s="20"/>
      <c r="Y361" s="14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L361" s="56"/>
      <c r="AM361" s="55"/>
    </row>
    <row r="362" spans="1:39" s="54" customFormat="1" ht="12.75" customHeight="1" x14ac:dyDescent="0.2">
      <c r="A362" s="14"/>
      <c r="B362" s="20"/>
      <c r="C362" s="15"/>
      <c r="D362" s="15"/>
      <c r="E362" s="15"/>
      <c r="F362" s="14"/>
      <c r="G362" s="14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4"/>
      <c r="X362" s="20"/>
      <c r="Y362" s="14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L362" s="56"/>
      <c r="AM362" s="55"/>
    </row>
    <row r="363" spans="1:39" s="54" customFormat="1" ht="12.75" customHeight="1" x14ac:dyDescent="0.2">
      <c r="A363" s="14"/>
      <c r="B363" s="20"/>
      <c r="C363" s="15"/>
      <c r="D363" s="15"/>
      <c r="E363" s="15"/>
      <c r="F363" s="14"/>
      <c r="G363" s="14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4"/>
      <c r="X363" s="20"/>
      <c r="Y363" s="14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L363" s="56"/>
      <c r="AM363" s="55"/>
    </row>
    <row r="364" spans="1:39" s="54" customFormat="1" ht="12.75" customHeight="1" x14ac:dyDescent="0.2">
      <c r="A364" s="14"/>
      <c r="B364" s="20"/>
      <c r="C364" s="15"/>
      <c r="D364" s="15"/>
      <c r="E364" s="15"/>
      <c r="F364" s="14"/>
      <c r="G364" s="14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4"/>
      <c r="X364" s="20"/>
      <c r="Y364" s="14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L364" s="56"/>
      <c r="AM364" s="55"/>
    </row>
    <row r="365" spans="1:39" s="54" customFormat="1" ht="12.75" customHeight="1" x14ac:dyDescent="0.2">
      <c r="A365" s="14"/>
      <c r="B365" s="20"/>
      <c r="C365" s="15"/>
      <c r="D365" s="15"/>
      <c r="E365" s="15"/>
      <c r="F365" s="14"/>
      <c r="G365" s="14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4"/>
      <c r="X365" s="20"/>
      <c r="Y365" s="14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L365" s="56"/>
      <c r="AM365" s="55"/>
    </row>
    <row r="366" spans="1:39" s="54" customFormat="1" ht="12.75" customHeight="1" x14ac:dyDescent="0.2">
      <c r="A366" s="14"/>
      <c r="B366" s="20"/>
      <c r="C366" s="15"/>
      <c r="D366" s="15"/>
      <c r="E366" s="15"/>
      <c r="F366" s="14"/>
      <c r="G366" s="14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4"/>
      <c r="X366" s="20"/>
      <c r="Y366" s="14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L366" s="56"/>
      <c r="AM366" s="55"/>
    </row>
    <row r="367" spans="1:39" s="54" customFormat="1" ht="12.75" customHeight="1" x14ac:dyDescent="0.2">
      <c r="A367" s="14"/>
      <c r="B367" s="20"/>
      <c r="C367" s="15"/>
      <c r="D367" s="15"/>
      <c r="E367" s="15"/>
      <c r="F367" s="14"/>
      <c r="G367" s="14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4"/>
      <c r="X367" s="20"/>
      <c r="Y367" s="14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L367" s="56"/>
      <c r="AM367" s="55"/>
    </row>
    <row r="368" spans="1:39" s="54" customFormat="1" ht="12.75" customHeight="1" x14ac:dyDescent="0.2">
      <c r="A368" s="14"/>
      <c r="B368" s="20"/>
      <c r="C368" s="15"/>
      <c r="D368" s="15"/>
      <c r="E368" s="15"/>
      <c r="F368" s="14"/>
      <c r="G368" s="14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4"/>
      <c r="X368" s="20"/>
      <c r="Y368" s="14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L368" s="56"/>
      <c r="AM368" s="55"/>
    </row>
    <row r="369" spans="1:39" s="54" customFormat="1" ht="12.75" customHeight="1" x14ac:dyDescent="0.2">
      <c r="A369" s="14"/>
      <c r="B369" s="20"/>
      <c r="C369" s="15"/>
      <c r="D369" s="15"/>
      <c r="E369" s="15"/>
      <c r="F369" s="14"/>
      <c r="G369" s="14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4"/>
      <c r="X369" s="20"/>
      <c r="Y369" s="14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L369" s="56"/>
      <c r="AM369" s="55"/>
    </row>
    <row r="370" spans="1:39" s="54" customFormat="1" ht="12.75" customHeight="1" x14ac:dyDescent="0.2">
      <c r="A370" s="14"/>
      <c r="B370" s="20"/>
      <c r="C370" s="15"/>
      <c r="D370" s="15"/>
      <c r="E370" s="15"/>
      <c r="F370" s="14"/>
      <c r="G370" s="14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4"/>
      <c r="X370" s="20"/>
      <c r="Y370" s="14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L370" s="56"/>
      <c r="AM370" s="55"/>
    </row>
    <row r="371" spans="1:39" s="54" customFormat="1" ht="12.75" customHeight="1" x14ac:dyDescent="0.2">
      <c r="A371" s="14"/>
      <c r="B371" s="20"/>
      <c r="C371" s="15"/>
      <c r="D371" s="15"/>
      <c r="E371" s="15"/>
      <c r="F371" s="14"/>
      <c r="G371" s="14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4"/>
      <c r="X371" s="20"/>
      <c r="Y371" s="14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L371" s="56"/>
      <c r="AM371" s="55"/>
    </row>
    <row r="372" spans="1:39" s="54" customFormat="1" ht="12.75" customHeight="1" x14ac:dyDescent="0.2">
      <c r="A372" s="14"/>
      <c r="B372" s="20"/>
      <c r="C372" s="15"/>
      <c r="D372" s="15"/>
      <c r="E372" s="15"/>
      <c r="F372" s="14"/>
      <c r="G372" s="14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4"/>
      <c r="X372" s="20"/>
      <c r="Y372" s="14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L372" s="56"/>
      <c r="AM372" s="55"/>
    </row>
    <row r="373" spans="1:39" s="54" customFormat="1" ht="12.75" customHeight="1" x14ac:dyDescent="0.2">
      <c r="A373" s="14"/>
      <c r="B373" s="20"/>
      <c r="C373" s="15"/>
      <c r="D373" s="15"/>
      <c r="E373" s="15"/>
      <c r="F373" s="14"/>
      <c r="G373" s="14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4"/>
      <c r="X373" s="20"/>
      <c r="Y373" s="14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L373" s="56"/>
      <c r="AM373" s="55"/>
    </row>
    <row r="374" spans="1:39" s="54" customFormat="1" ht="12.75" customHeight="1" x14ac:dyDescent="0.2">
      <c r="A374" s="14"/>
      <c r="B374" s="20"/>
      <c r="C374" s="15"/>
      <c r="D374" s="15"/>
      <c r="E374" s="15"/>
      <c r="F374" s="14"/>
      <c r="G374" s="14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4"/>
      <c r="X374" s="20"/>
      <c r="Y374" s="14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L374" s="56"/>
      <c r="AM374" s="55"/>
    </row>
    <row r="375" spans="1:39" s="54" customFormat="1" ht="12.75" customHeight="1" x14ac:dyDescent="0.2">
      <c r="A375" s="14"/>
      <c r="B375" s="20"/>
      <c r="C375" s="15"/>
      <c r="D375" s="15"/>
      <c r="E375" s="15"/>
      <c r="F375" s="14"/>
      <c r="G375" s="14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4"/>
      <c r="X375" s="20"/>
      <c r="Y375" s="14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L375" s="56"/>
      <c r="AM375" s="55"/>
    </row>
    <row r="376" spans="1:39" s="54" customFormat="1" ht="12.75" customHeight="1" x14ac:dyDescent="0.2">
      <c r="A376" s="14"/>
      <c r="B376" s="20"/>
      <c r="C376" s="15"/>
      <c r="D376" s="15"/>
      <c r="E376" s="15"/>
      <c r="F376" s="14"/>
      <c r="G376" s="14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4"/>
      <c r="X376" s="20"/>
      <c r="Y376" s="14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L376" s="56"/>
      <c r="AM376" s="55"/>
    </row>
    <row r="377" spans="1:39" s="54" customFormat="1" ht="12.75" customHeight="1" x14ac:dyDescent="0.2">
      <c r="A377" s="14"/>
      <c r="B377" s="20"/>
      <c r="C377" s="15"/>
      <c r="D377" s="15"/>
      <c r="E377" s="15"/>
      <c r="F377" s="14"/>
      <c r="G377" s="14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4"/>
      <c r="X377" s="20"/>
      <c r="Y377" s="14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L377" s="56"/>
      <c r="AM377" s="55"/>
    </row>
    <row r="378" spans="1:39" s="54" customFormat="1" ht="12.75" customHeight="1" x14ac:dyDescent="0.2">
      <c r="A378" s="14"/>
      <c r="B378" s="20"/>
      <c r="C378" s="15"/>
      <c r="D378" s="15"/>
      <c r="E378" s="15"/>
      <c r="F378" s="14"/>
      <c r="G378" s="14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4"/>
      <c r="X378" s="20"/>
      <c r="Y378" s="14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L378" s="56"/>
      <c r="AM378" s="55"/>
    </row>
    <row r="379" spans="1:39" s="54" customFormat="1" ht="12.75" customHeight="1" x14ac:dyDescent="0.2">
      <c r="A379" s="14"/>
      <c r="B379" s="20"/>
      <c r="C379" s="15"/>
      <c r="D379" s="15"/>
      <c r="E379" s="15"/>
      <c r="F379" s="14"/>
      <c r="G379" s="14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4"/>
      <c r="X379" s="20"/>
      <c r="Y379" s="14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L379" s="56"/>
      <c r="AM379" s="55"/>
    </row>
    <row r="380" spans="1:39" s="54" customFormat="1" ht="12.75" customHeight="1" x14ac:dyDescent="0.2">
      <c r="A380" s="14"/>
      <c r="B380" s="20"/>
      <c r="C380" s="15"/>
      <c r="D380" s="15"/>
      <c r="E380" s="15"/>
      <c r="F380" s="14"/>
      <c r="G380" s="14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4"/>
      <c r="X380" s="20"/>
      <c r="Y380" s="14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L380" s="56"/>
      <c r="AM380" s="55"/>
    </row>
    <row r="381" spans="1:39" s="54" customFormat="1" ht="12.75" customHeight="1" x14ac:dyDescent="0.2">
      <c r="A381" s="14"/>
      <c r="B381" s="20"/>
      <c r="C381" s="15"/>
      <c r="D381" s="15"/>
      <c r="E381" s="15"/>
      <c r="F381" s="14"/>
      <c r="G381" s="14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4"/>
      <c r="X381" s="20"/>
      <c r="Y381" s="14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L381" s="56"/>
      <c r="AM381" s="55"/>
    </row>
    <row r="382" spans="1:39" s="54" customFormat="1" ht="12.75" customHeight="1" x14ac:dyDescent="0.2">
      <c r="A382" s="14"/>
      <c r="B382" s="20"/>
      <c r="C382" s="15"/>
      <c r="D382" s="15"/>
      <c r="E382" s="15"/>
      <c r="F382" s="14"/>
      <c r="G382" s="14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4"/>
      <c r="X382" s="20"/>
      <c r="Y382" s="14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L382" s="56"/>
      <c r="AM382" s="55"/>
    </row>
    <row r="383" spans="1:39" s="54" customFormat="1" ht="12.75" customHeight="1" x14ac:dyDescent="0.2">
      <c r="A383" s="14"/>
      <c r="B383" s="20"/>
      <c r="C383" s="15"/>
      <c r="D383" s="15"/>
      <c r="E383" s="15"/>
      <c r="F383" s="14"/>
      <c r="G383" s="14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4"/>
      <c r="X383" s="20"/>
      <c r="Y383" s="14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L383" s="56"/>
      <c r="AM383" s="55"/>
    </row>
    <row r="384" spans="1:39" s="54" customFormat="1" ht="12.75" customHeight="1" x14ac:dyDescent="0.2">
      <c r="A384" s="14"/>
      <c r="B384" s="20"/>
      <c r="C384" s="15"/>
      <c r="D384" s="15"/>
      <c r="E384" s="15"/>
      <c r="F384" s="14"/>
      <c r="G384" s="14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4"/>
      <c r="X384" s="20"/>
      <c r="Y384" s="14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L384" s="56"/>
      <c r="AM384" s="55"/>
    </row>
    <row r="385" spans="1:39" s="54" customFormat="1" ht="12.75" customHeight="1" x14ac:dyDescent="0.2">
      <c r="A385" s="14"/>
      <c r="B385" s="20"/>
      <c r="C385" s="15"/>
      <c r="D385" s="15"/>
      <c r="E385" s="15"/>
      <c r="F385" s="14"/>
      <c r="G385" s="14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4"/>
      <c r="X385" s="20"/>
      <c r="Y385" s="14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L385" s="56"/>
      <c r="AM385" s="55"/>
    </row>
    <row r="386" spans="1:39" s="54" customFormat="1" ht="12.75" customHeight="1" x14ac:dyDescent="0.2">
      <c r="A386" s="14"/>
      <c r="B386" s="20"/>
      <c r="C386" s="15"/>
      <c r="D386" s="15"/>
      <c r="E386" s="15"/>
      <c r="F386" s="14"/>
      <c r="G386" s="14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4"/>
      <c r="X386" s="20"/>
      <c r="Y386" s="14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L386" s="56"/>
      <c r="AM386" s="55"/>
    </row>
    <row r="387" spans="1:39" s="54" customFormat="1" ht="12.75" customHeight="1" x14ac:dyDescent="0.2">
      <c r="A387" s="14"/>
      <c r="B387" s="20"/>
      <c r="C387" s="15"/>
      <c r="D387" s="15"/>
      <c r="E387" s="15"/>
      <c r="F387" s="14"/>
      <c r="G387" s="14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4"/>
      <c r="X387" s="20"/>
      <c r="Y387" s="14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L387" s="56"/>
      <c r="AM387" s="55"/>
    </row>
    <row r="388" spans="1:39" s="54" customFormat="1" ht="12.75" customHeight="1" x14ac:dyDescent="0.2">
      <c r="A388" s="14"/>
      <c r="B388" s="20"/>
      <c r="C388" s="15"/>
      <c r="D388" s="15"/>
      <c r="E388" s="15"/>
      <c r="F388" s="14"/>
      <c r="G388" s="14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4"/>
      <c r="X388" s="20"/>
      <c r="Y388" s="14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L388" s="56"/>
      <c r="AM388" s="55"/>
    </row>
    <row r="389" spans="1:39" s="54" customFormat="1" ht="12.75" customHeight="1" x14ac:dyDescent="0.2">
      <c r="A389" s="14"/>
      <c r="B389" s="20"/>
      <c r="C389" s="15"/>
      <c r="D389" s="15"/>
      <c r="E389" s="15"/>
      <c r="F389" s="14"/>
      <c r="G389" s="14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4"/>
      <c r="X389" s="20"/>
      <c r="Y389" s="14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L389" s="56"/>
      <c r="AM389" s="55"/>
    </row>
    <row r="390" spans="1:39" s="54" customFormat="1" ht="12.75" customHeight="1" x14ac:dyDescent="0.2">
      <c r="A390" s="14"/>
      <c r="B390" s="20"/>
      <c r="C390" s="15"/>
      <c r="D390" s="15"/>
      <c r="E390" s="15"/>
      <c r="F390" s="14"/>
      <c r="G390" s="14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4"/>
      <c r="X390" s="20"/>
      <c r="Y390" s="14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L390" s="56"/>
      <c r="AM390" s="55"/>
    </row>
    <row r="391" spans="1:39" s="54" customFormat="1" ht="12.75" customHeight="1" x14ac:dyDescent="0.2">
      <c r="A391" s="14"/>
      <c r="B391" s="20"/>
      <c r="C391" s="15"/>
      <c r="D391" s="15"/>
      <c r="E391" s="15"/>
      <c r="F391" s="14"/>
      <c r="G391" s="14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4"/>
      <c r="X391" s="20"/>
      <c r="Y391" s="14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L391" s="56"/>
      <c r="AM391" s="55"/>
    </row>
    <row r="392" spans="1:39" s="54" customFormat="1" ht="12.75" customHeight="1" x14ac:dyDescent="0.2">
      <c r="A392" s="14"/>
      <c r="B392" s="20"/>
      <c r="C392" s="15"/>
      <c r="D392" s="15"/>
      <c r="E392" s="15"/>
      <c r="F392" s="14"/>
      <c r="G392" s="14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4"/>
      <c r="X392" s="20"/>
      <c r="Y392" s="14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L392" s="56"/>
      <c r="AM392" s="55"/>
    </row>
    <row r="393" spans="1:39" s="54" customFormat="1" ht="12.75" customHeight="1" x14ac:dyDescent="0.2">
      <c r="A393" s="14"/>
      <c r="B393" s="20"/>
      <c r="C393" s="15"/>
      <c r="D393" s="15"/>
      <c r="E393" s="15"/>
      <c r="F393" s="14"/>
      <c r="G393" s="14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4"/>
      <c r="X393" s="20"/>
      <c r="Y393" s="14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L393" s="56"/>
      <c r="AM393" s="55"/>
    </row>
    <row r="394" spans="1:39" s="54" customFormat="1" ht="12.75" customHeight="1" x14ac:dyDescent="0.2">
      <c r="A394" s="14"/>
      <c r="B394" s="20"/>
      <c r="C394" s="15"/>
      <c r="D394" s="15"/>
      <c r="E394" s="15"/>
      <c r="F394" s="14"/>
      <c r="G394" s="14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4"/>
      <c r="X394" s="20"/>
      <c r="Y394" s="14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L394" s="56"/>
      <c r="AM394" s="55"/>
    </row>
    <row r="395" spans="1:39" s="54" customFormat="1" ht="12.75" customHeight="1" x14ac:dyDescent="0.2">
      <c r="A395" s="14"/>
      <c r="B395" s="20"/>
      <c r="C395" s="15"/>
      <c r="D395" s="15"/>
      <c r="E395" s="15"/>
      <c r="F395" s="14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4"/>
      <c r="X395" s="20"/>
      <c r="Y395" s="14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L395" s="56"/>
      <c r="AM395" s="55"/>
    </row>
    <row r="396" spans="1:39" s="54" customFormat="1" ht="12.75" customHeight="1" x14ac:dyDescent="0.2">
      <c r="A396" s="14"/>
      <c r="B396" s="20"/>
      <c r="C396" s="15"/>
      <c r="D396" s="15"/>
      <c r="E396" s="15"/>
      <c r="F396" s="14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4"/>
      <c r="X396" s="20"/>
      <c r="Y396" s="14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L396" s="56"/>
      <c r="AM396" s="55"/>
    </row>
    <row r="397" spans="1:39" s="54" customFormat="1" ht="12.75" customHeight="1" x14ac:dyDescent="0.2">
      <c r="A397" s="14"/>
      <c r="B397" s="20"/>
      <c r="C397" s="15"/>
      <c r="D397" s="15"/>
      <c r="E397" s="15"/>
      <c r="F397" s="14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4"/>
      <c r="X397" s="20"/>
      <c r="Y397" s="14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L397" s="56"/>
      <c r="AM397" s="55"/>
    </row>
    <row r="398" spans="1:39" s="54" customFormat="1" ht="12.75" customHeight="1" x14ac:dyDescent="0.2">
      <c r="A398" s="14"/>
      <c r="B398" s="20"/>
      <c r="C398" s="15"/>
      <c r="D398" s="15"/>
      <c r="E398" s="15"/>
      <c r="F398" s="14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4"/>
      <c r="X398" s="20"/>
      <c r="Y398" s="14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L398" s="56"/>
      <c r="AM398" s="55"/>
    </row>
    <row r="399" spans="1:39" s="54" customFormat="1" ht="12.75" customHeight="1" x14ac:dyDescent="0.2">
      <c r="A399" s="14"/>
      <c r="B399" s="20"/>
      <c r="C399" s="15"/>
      <c r="D399" s="15"/>
      <c r="E399" s="15"/>
      <c r="F399" s="14"/>
      <c r="G399" s="1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4"/>
      <c r="X399" s="20"/>
      <c r="Y399" s="14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L399" s="56"/>
      <c r="AM399" s="55"/>
    </row>
    <row r="400" spans="1:39" s="54" customFormat="1" ht="12.75" customHeight="1" x14ac:dyDescent="0.2">
      <c r="A400" s="14"/>
      <c r="B400" s="20"/>
      <c r="C400" s="15"/>
      <c r="D400" s="15"/>
      <c r="E400" s="15"/>
      <c r="F400" s="14"/>
      <c r="G400" s="14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4"/>
      <c r="X400" s="20"/>
      <c r="Y400" s="14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L400" s="56"/>
      <c r="AM400" s="55"/>
    </row>
    <row r="401" spans="1:39" s="54" customFormat="1" ht="12.75" customHeight="1" x14ac:dyDescent="0.2">
      <c r="A401" s="14"/>
      <c r="B401" s="20"/>
      <c r="C401" s="15"/>
      <c r="D401" s="15"/>
      <c r="E401" s="15"/>
      <c r="F401" s="14"/>
      <c r="G401" s="14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4"/>
      <c r="X401" s="20"/>
      <c r="Y401" s="14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L401" s="56"/>
      <c r="AM401" s="55"/>
    </row>
    <row r="402" spans="1:39" s="54" customFormat="1" ht="12.75" customHeight="1" x14ac:dyDescent="0.2">
      <c r="A402" s="14"/>
      <c r="B402" s="20"/>
      <c r="C402" s="15"/>
      <c r="D402" s="15"/>
      <c r="E402" s="15"/>
      <c r="F402" s="14"/>
      <c r="G402" s="14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4"/>
      <c r="X402" s="20"/>
      <c r="Y402" s="14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L402" s="56"/>
      <c r="AM402" s="55"/>
    </row>
    <row r="403" spans="1:39" s="54" customFormat="1" ht="12.75" customHeight="1" x14ac:dyDescent="0.2">
      <c r="A403" s="14"/>
      <c r="B403" s="20"/>
      <c r="C403" s="15"/>
      <c r="D403" s="15"/>
      <c r="E403" s="15"/>
      <c r="F403" s="14"/>
      <c r="G403" s="14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4"/>
      <c r="X403" s="20"/>
      <c r="Y403" s="14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L403" s="56"/>
      <c r="AM403" s="55"/>
    </row>
    <row r="404" spans="1:39" s="54" customFormat="1" ht="12.75" customHeight="1" x14ac:dyDescent="0.2">
      <c r="A404" s="14"/>
      <c r="B404" s="20"/>
      <c r="C404" s="15"/>
      <c r="D404" s="15"/>
      <c r="E404" s="15"/>
      <c r="F404" s="14"/>
      <c r="G404" s="14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4"/>
      <c r="X404" s="20"/>
      <c r="Y404" s="14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L404" s="56"/>
      <c r="AM404" s="55"/>
    </row>
    <row r="405" spans="1:39" s="54" customFormat="1" ht="12.75" customHeight="1" x14ac:dyDescent="0.2">
      <c r="A405" s="14"/>
      <c r="B405" s="20"/>
      <c r="C405" s="15"/>
      <c r="D405" s="15"/>
      <c r="E405" s="15"/>
      <c r="F405" s="14"/>
      <c r="G405" s="14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4"/>
      <c r="X405" s="20"/>
      <c r="Y405" s="14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L405" s="56"/>
      <c r="AM405" s="55"/>
    </row>
    <row r="406" spans="1:39" s="54" customFormat="1" ht="12.75" customHeight="1" x14ac:dyDescent="0.2">
      <c r="A406" s="14"/>
      <c r="B406" s="20"/>
      <c r="C406" s="15"/>
      <c r="D406" s="15"/>
      <c r="E406" s="15"/>
      <c r="F406" s="14"/>
      <c r="G406" s="14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4"/>
      <c r="X406" s="20"/>
      <c r="Y406" s="14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L406" s="56"/>
      <c r="AM406" s="55"/>
    </row>
    <row r="407" spans="1:39" s="54" customFormat="1" ht="12.75" customHeight="1" x14ac:dyDescent="0.2">
      <c r="A407" s="14"/>
      <c r="B407" s="20"/>
      <c r="C407" s="15"/>
      <c r="D407" s="15"/>
      <c r="E407" s="15"/>
      <c r="F407" s="14"/>
      <c r="G407" s="14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4"/>
      <c r="X407" s="20"/>
      <c r="Y407" s="14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L407" s="56"/>
      <c r="AM407" s="55"/>
    </row>
    <row r="408" spans="1:39" s="54" customFormat="1" ht="12.75" customHeight="1" x14ac:dyDescent="0.2">
      <c r="A408" s="14"/>
      <c r="B408" s="20"/>
      <c r="C408" s="15"/>
      <c r="D408" s="15"/>
      <c r="E408" s="15"/>
      <c r="F408" s="14"/>
      <c r="G408" s="14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4"/>
      <c r="X408" s="20"/>
      <c r="Y408" s="14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L408" s="56"/>
      <c r="AM408" s="55"/>
    </row>
    <row r="409" spans="1:39" s="54" customFormat="1" ht="12.75" customHeight="1" x14ac:dyDescent="0.2">
      <c r="A409" s="14"/>
      <c r="B409" s="20"/>
      <c r="C409" s="15"/>
      <c r="D409" s="15"/>
      <c r="E409" s="15"/>
      <c r="F409" s="14"/>
      <c r="G409" s="14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4"/>
      <c r="X409" s="20"/>
      <c r="Y409" s="14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L409" s="56"/>
      <c r="AM409" s="55"/>
    </row>
    <row r="410" spans="1:39" s="54" customFormat="1" ht="12.75" customHeight="1" x14ac:dyDescent="0.2">
      <c r="A410" s="14"/>
      <c r="B410" s="20"/>
      <c r="C410" s="15"/>
      <c r="D410" s="15"/>
      <c r="E410" s="15"/>
      <c r="F410" s="14"/>
      <c r="G410" s="14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4"/>
      <c r="X410" s="20"/>
      <c r="Y410" s="14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L410" s="56"/>
      <c r="AM410" s="55"/>
    </row>
    <row r="411" spans="1:39" s="54" customFormat="1" ht="12.75" customHeight="1" x14ac:dyDescent="0.2">
      <c r="A411" s="14"/>
      <c r="B411" s="20"/>
      <c r="C411" s="15"/>
      <c r="D411" s="15"/>
      <c r="E411" s="15"/>
      <c r="F411" s="14"/>
      <c r="G411" s="14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4"/>
      <c r="X411" s="20"/>
      <c r="Y411" s="14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L411" s="56"/>
      <c r="AM411" s="55"/>
    </row>
    <row r="412" spans="1:39" s="54" customFormat="1" ht="12.75" customHeight="1" x14ac:dyDescent="0.2">
      <c r="A412" s="14"/>
      <c r="B412" s="20"/>
      <c r="C412" s="15"/>
      <c r="D412" s="15"/>
      <c r="E412" s="15"/>
      <c r="F412" s="14"/>
      <c r="G412" s="14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4"/>
      <c r="X412" s="20"/>
      <c r="Y412" s="14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L412" s="56"/>
      <c r="AM412" s="55"/>
    </row>
    <row r="413" spans="1:39" s="54" customFormat="1" ht="12.75" customHeight="1" x14ac:dyDescent="0.2">
      <c r="A413" s="14"/>
      <c r="B413" s="20"/>
      <c r="C413" s="15"/>
      <c r="D413" s="15"/>
      <c r="E413" s="15"/>
      <c r="F413" s="14"/>
      <c r="G413" s="14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4"/>
      <c r="X413" s="20"/>
      <c r="Y413" s="14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L413" s="56"/>
      <c r="AM413" s="55"/>
    </row>
    <row r="414" spans="1:39" s="54" customFormat="1" ht="12.75" customHeight="1" x14ac:dyDescent="0.2">
      <c r="A414" s="14"/>
      <c r="B414" s="20"/>
      <c r="C414" s="15"/>
      <c r="D414" s="15"/>
      <c r="E414" s="15"/>
      <c r="F414" s="14"/>
      <c r="G414" s="14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4"/>
      <c r="X414" s="20"/>
      <c r="Y414" s="14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L414" s="56"/>
      <c r="AM414" s="55"/>
    </row>
    <row r="415" spans="1:39" s="54" customFormat="1" ht="12.75" customHeight="1" x14ac:dyDescent="0.2">
      <c r="A415" s="14"/>
      <c r="B415" s="20"/>
      <c r="C415" s="15"/>
      <c r="D415" s="15"/>
      <c r="E415" s="15"/>
      <c r="F415" s="14"/>
      <c r="G415" s="14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4"/>
      <c r="X415" s="20"/>
      <c r="Y415" s="14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L415" s="56"/>
      <c r="AM415" s="55"/>
    </row>
    <row r="416" spans="1:39" s="54" customFormat="1" ht="12.75" customHeight="1" x14ac:dyDescent="0.2">
      <c r="A416" s="14"/>
      <c r="B416" s="20"/>
      <c r="C416" s="15"/>
      <c r="D416" s="15"/>
      <c r="E416" s="15"/>
      <c r="F416" s="14"/>
      <c r="G416" s="14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4"/>
      <c r="X416" s="20"/>
      <c r="Y416" s="14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L416" s="56"/>
      <c r="AM416" s="55"/>
    </row>
    <row r="417" spans="1:39" s="54" customFormat="1" ht="12.75" customHeight="1" x14ac:dyDescent="0.2">
      <c r="A417" s="14"/>
      <c r="B417" s="20"/>
      <c r="C417" s="15"/>
      <c r="D417" s="15"/>
      <c r="E417" s="15"/>
      <c r="F417" s="14"/>
      <c r="G417" s="14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4"/>
      <c r="X417" s="20"/>
      <c r="Y417" s="14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L417" s="56"/>
      <c r="AM417" s="55"/>
    </row>
    <row r="418" spans="1:39" s="54" customFormat="1" ht="12.75" customHeight="1" x14ac:dyDescent="0.2">
      <c r="A418" s="14"/>
      <c r="B418" s="20"/>
      <c r="C418" s="15"/>
      <c r="D418" s="15"/>
      <c r="E418" s="15"/>
      <c r="F418" s="14"/>
      <c r="G418" s="14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4"/>
      <c r="X418" s="20"/>
      <c r="Y418" s="14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L418" s="56"/>
      <c r="AM418" s="55"/>
    </row>
    <row r="419" spans="1:39" s="54" customFormat="1" ht="12.75" customHeight="1" x14ac:dyDescent="0.2">
      <c r="A419" s="14"/>
      <c r="B419" s="20"/>
      <c r="C419" s="15"/>
      <c r="D419" s="15"/>
      <c r="E419" s="15"/>
      <c r="F419" s="14"/>
      <c r="G419" s="14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4"/>
      <c r="X419" s="20"/>
      <c r="Y419" s="14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L419" s="56"/>
      <c r="AM419" s="55"/>
    </row>
    <row r="420" spans="1:39" s="54" customFormat="1" ht="12.75" customHeight="1" x14ac:dyDescent="0.2">
      <c r="A420" s="14"/>
      <c r="B420" s="20"/>
      <c r="C420" s="15"/>
      <c r="D420" s="15"/>
      <c r="E420" s="15"/>
      <c r="F420" s="14"/>
      <c r="G420" s="14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4"/>
      <c r="X420" s="20"/>
      <c r="Y420" s="14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L420" s="56"/>
      <c r="AM420" s="55"/>
    </row>
    <row r="421" spans="1:39" s="54" customFormat="1" ht="12.75" customHeight="1" x14ac:dyDescent="0.2">
      <c r="A421" s="14"/>
      <c r="B421" s="20"/>
      <c r="C421" s="15"/>
      <c r="D421" s="15"/>
      <c r="E421" s="15"/>
      <c r="F421" s="14"/>
      <c r="G421" s="14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4"/>
      <c r="X421" s="20"/>
      <c r="Y421" s="14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L421" s="56"/>
      <c r="AM421" s="55"/>
    </row>
    <row r="422" spans="1:39" s="54" customFormat="1" ht="12.75" customHeight="1" x14ac:dyDescent="0.2">
      <c r="A422" s="14"/>
      <c r="B422" s="20"/>
      <c r="C422" s="15"/>
      <c r="D422" s="15"/>
      <c r="E422" s="15"/>
      <c r="F422" s="14"/>
      <c r="G422" s="14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4"/>
      <c r="X422" s="20"/>
      <c r="Y422" s="14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L422" s="56"/>
      <c r="AM422" s="55"/>
    </row>
    <row r="423" spans="1:39" s="54" customFormat="1" ht="12.75" customHeight="1" x14ac:dyDescent="0.2">
      <c r="A423" s="14"/>
      <c r="B423" s="20"/>
      <c r="C423" s="15"/>
      <c r="D423" s="15"/>
      <c r="E423" s="15"/>
      <c r="F423" s="14"/>
      <c r="G423" s="14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4"/>
      <c r="X423" s="20"/>
      <c r="Y423" s="14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L423" s="56"/>
      <c r="AM423" s="55"/>
    </row>
    <row r="424" spans="1:39" s="54" customFormat="1" ht="12.75" customHeight="1" x14ac:dyDescent="0.2">
      <c r="A424" s="14"/>
      <c r="B424" s="20"/>
      <c r="C424" s="15"/>
      <c r="D424" s="15"/>
      <c r="E424" s="15"/>
      <c r="F424" s="14"/>
      <c r="G424" s="14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4"/>
      <c r="X424" s="20"/>
      <c r="Y424" s="14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L424" s="56"/>
      <c r="AM424" s="55"/>
    </row>
    <row r="425" spans="1:39" s="54" customFormat="1" ht="12.75" customHeight="1" x14ac:dyDescent="0.2">
      <c r="A425" s="14"/>
      <c r="B425" s="20"/>
      <c r="C425" s="15"/>
      <c r="D425" s="15"/>
      <c r="E425" s="15"/>
      <c r="F425" s="14"/>
      <c r="G425" s="14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4"/>
      <c r="X425" s="20"/>
      <c r="Y425" s="14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L425" s="56"/>
      <c r="AM425" s="55"/>
    </row>
    <row r="426" spans="1:39" s="54" customFormat="1" ht="12.75" customHeight="1" x14ac:dyDescent="0.2">
      <c r="A426" s="14"/>
      <c r="B426" s="20"/>
      <c r="C426" s="15"/>
      <c r="D426" s="15"/>
      <c r="E426" s="15"/>
      <c r="F426" s="14"/>
      <c r="G426" s="14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4"/>
      <c r="X426" s="20"/>
      <c r="Y426" s="14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L426" s="56"/>
      <c r="AM426" s="55"/>
    </row>
    <row r="427" spans="1:39" s="54" customFormat="1" ht="12.75" customHeight="1" x14ac:dyDescent="0.2">
      <c r="A427" s="14"/>
      <c r="B427" s="20"/>
      <c r="C427" s="15"/>
      <c r="D427" s="15"/>
      <c r="E427" s="15"/>
      <c r="F427" s="14"/>
      <c r="G427" s="14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4"/>
      <c r="X427" s="20"/>
      <c r="Y427" s="14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L427" s="56"/>
      <c r="AM427" s="55"/>
    </row>
    <row r="428" spans="1:39" s="54" customFormat="1" ht="12.75" customHeight="1" x14ac:dyDescent="0.2">
      <c r="A428" s="14"/>
      <c r="B428" s="20"/>
      <c r="C428" s="15"/>
      <c r="D428" s="15"/>
      <c r="E428" s="15"/>
      <c r="F428" s="14"/>
      <c r="G428" s="14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4"/>
      <c r="X428" s="20"/>
      <c r="Y428" s="14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L428" s="56"/>
      <c r="AM428" s="55"/>
    </row>
    <row r="429" spans="1:39" s="54" customFormat="1" ht="12.75" customHeight="1" x14ac:dyDescent="0.2">
      <c r="A429" s="14"/>
      <c r="B429" s="20"/>
      <c r="C429" s="15"/>
      <c r="D429" s="15"/>
      <c r="E429" s="15"/>
      <c r="F429" s="14"/>
      <c r="G429" s="14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4"/>
      <c r="X429" s="20"/>
      <c r="Y429" s="14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L429" s="56"/>
      <c r="AM429" s="55"/>
    </row>
    <row r="430" spans="1:39" s="54" customFormat="1" ht="12.75" customHeight="1" x14ac:dyDescent="0.2">
      <c r="A430" s="14"/>
      <c r="B430" s="20"/>
      <c r="C430" s="15"/>
      <c r="D430" s="15"/>
      <c r="E430" s="15"/>
      <c r="F430" s="14"/>
      <c r="G430" s="14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4"/>
      <c r="X430" s="20"/>
      <c r="Y430" s="14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L430" s="56"/>
      <c r="AM430" s="55"/>
    </row>
    <row r="431" spans="1:39" s="54" customFormat="1" ht="12.75" customHeight="1" x14ac:dyDescent="0.2">
      <c r="A431" s="14"/>
      <c r="B431" s="20"/>
      <c r="C431" s="15"/>
      <c r="D431" s="15"/>
      <c r="E431" s="15"/>
      <c r="F431" s="14"/>
      <c r="G431" s="14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4"/>
      <c r="X431" s="20"/>
      <c r="Y431" s="14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L431" s="56"/>
      <c r="AM431" s="55"/>
    </row>
    <row r="432" spans="1:39" s="54" customFormat="1" ht="12.75" customHeight="1" x14ac:dyDescent="0.2">
      <c r="A432" s="14"/>
      <c r="B432" s="20"/>
      <c r="C432" s="15"/>
      <c r="D432" s="15"/>
      <c r="E432" s="15"/>
      <c r="F432" s="14"/>
      <c r="G432" s="14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4"/>
      <c r="X432" s="20"/>
      <c r="Y432" s="14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L432" s="56"/>
      <c r="AM432" s="55"/>
    </row>
    <row r="433" spans="1:39" s="54" customFormat="1" ht="12.75" customHeight="1" x14ac:dyDescent="0.2">
      <c r="A433" s="14"/>
      <c r="B433" s="20"/>
      <c r="C433" s="15"/>
      <c r="D433" s="15"/>
      <c r="E433" s="15"/>
      <c r="F433" s="14"/>
      <c r="G433" s="14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4"/>
      <c r="X433" s="20"/>
      <c r="Y433" s="14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L433" s="56"/>
      <c r="AM433" s="55"/>
    </row>
    <row r="434" spans="1:39" s="54" customFormat="1" ht="12.75" customHeight="1" x14ac:dyDescent="0.2">
      <c r="A434" s="14"/>
      <c r="B434" s="20"/>
      <c r="C434" s="15"/>
      <c r="D434" s="15"/>
      <c r="E434" s="15"/>
      <c r="F434" s="14"/>
      <c r="G434" s="14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4"/>
      <c r="X434" s="20"/>
      <c r="Y434" s="14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L434" s="56"/>
      <c r="AM434" s="55"/>
    </row>
    <row r="435" spans="1:39" s="54" customFormat="1" ht="12.75" customHeight="1" x14ac:dyDescent="0.2">
      <c r="A435" s="14"/>
      <c r="B435" s="20"/>
      <c r="C435" s="15"/>
      <c r="D435" s="15"/>
      <c r="E435" s="15"/>
      <c r="F435" s="14"/>
      <c r="G435" s="14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4"/>
      <c r="X435" s="20"/>
      <c r="Y435" s="14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L435" s="56"/>
      <c r="AM435" s="55"/>
    </row>
    <row r="436" spans="1:39" s="54" customFormat="1" ht="12.75" customHeight="1" x14ac:dyDescent="0.2">
      <c r="A436" s="14"/>
      <c r="B436" s="20"/>
      <c r="C436" s="15"/>
      <c r="D436" s="15"/>
      <c r="E436" s="15"/>
      <c r="F436" s="14"/>
      <c r="G436" s="14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4"/>
      <c r="X436" s="20"/>
      <c r="Y436" s="14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L436" s="56"/>
      <c r="AM436" s="55"/>
    </row>
    <row r="437" spans="1:39" s="54" customFormat="1" ht="12.75" customHeight="1" x14ac:dyDescent="0.2">
      <c r="A437" s="14"/>
      <c r="B437" s="20"/>
      <c r="C437" s="15"/>
      <c r="D437" s="15"/>
      <c r="E437" s="15"/>
      <c r="F437" s="14"/>
      <c r="G437" s="14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4"/>
      <c r="X437" s="20"/>
      <c r="Y437" s="14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L437" s="56"/>
      <c r="AM437" s="55"/>
    </row>
    <row r="438" spans="1:39" s="54" customFormat="1" ht="12.75" customHeight="1" x14ac:dyDescent="0.2">
      <c r="A438" s="14"/>
      <c r="B438" s="20"/>
      <c r="C438" s="15"/>
      <c r="D438" s="15"/>
      <c r="E438" s="15"/>
      <c r="F438" s="14"/>
      <c r="G438" s="14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4"/>
      <c r="X438" s="20"/>
      <c r="Y438" s="14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L438" s="56"/>
      <c r="AM438" s="55"/>
    </row>
    <row r="439" spans="1:39" s="54" customFormat="1" ht="12.75" customHeight="1" x14ac:dyDescent="0.2">
      <c r="A439" s="14"/>
      <c r="B439" s="20"/>
      <c r="C439" s="15"/>
      <c r="D439" s="15"/>
      <c r="E439" s="15"/>
      <c r="F439" s="14"/>
      <c r="G439" s="14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4"/>
      <c r="X439" s="20"/>
      <c r="Y439" s="14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L439" s="56"/>
      <c r="AM439" s="55"/>
    </row>
    <row r="440" spans="1:39" s="54" customFormat="1" ht="12.75" customHeight="1" x14ac:dyDescent="0.2">
      <c r="A440" s="14"/>
      <c r="B440" s="20"/>
      <c r="C440" s="15"/>
      <c r="D440" s="15"/>
      <c r="E440" s="15"/>
      <c r="F440" s="14"/>
      <c r="G440" s="14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4"/>
      <c r="X440" s="20"/>
      <c r="Y440" s="14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L440" s="56"/>
      <c r="AM440" s="55"/>
    </row>
    <row r="441" spans="1:39" s="54" customFormat="1" ht="12.75" customHeight="1" x14ac:dyDescent="0.2">
      <c r="A441" s="14"/>
      <c r="B441" s="20"/>
      <c r="C441" s="15"/>
      <c r="D441" s="15"/>
      <c r="E441" s="15"/>
      <c r="F441" s="14"/>
      <c r="G441" s="14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4"/>
      <c r="X441" s="20"/>
      <c r="Y441" s="14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L441" s="56"/>
      <c r="AM441" s="55"/>
    </row>
    <row r="442" spans="1:39" s="54" customFormat="1" ht="12.75" customHeight="1" x14ac:dyDescent="0.2">
      <c r="A442" s="14"/>
      <c r="B442" s="20"/>
      <c r="C442" s="15"/>
      <c r="D442" s="15"/>
      <c r="E442" s="15"/>
      <c r="F442" s="14"/>
      <c r="G442" s="14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4"/>
      <c r="X442" s="20"/>
      <c r="Y442" s="14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L442" s="56"/>
      <c r="AM442" s="55"/>
    </row>
    <row r="443" spans="1:39" s="54" customFormat="1" ht="12.75" customHeight="1" x14ac:dyDescent="0.2">
      <c r="A443" s="14"/>
      <c r="B443" s="20"/>
      <c r="C443" s="15"/>
      <c r="D443" s="15"/>
      <c r="E443" s="15"/>
      <c r="F443" s="14"/>
      <c r="G443" s="14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4"/>
      <c r="X443" s="20"/>
      <c r="Y443" s="14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L443" s="56"/>
      <c r="AM443" s="55"/>
    </row>
    <row r="444" spans="1:39" s="54" customFormat="1" ht="12.75" customHeight="1" x14ac:dyDescent="0.2">
      <c r="A444" s="14"/>
      <c r="B444" s="20"/>
      <c r="C444" s="15"/>
      <c r="D444" s="15"/>
      <c r="E444" s="15"/>
      <c r="F444" s="14"/>
      <c r="G444" s="14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4"/>
      <c r="X444" s="20"/>
      <c r="Y444" s="14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L444" s="56"/>
      <c r="AM444" s="55"/>
    </row>
    <row r="445" spans="1:39" s="54" customFormat="1" ht="12.75" customHeight="1" x14ac:dyDescent="0.2">
      <c r="A445" s="14"/>
      <c r="B445" s="20"/>
      <c r="C445" s="15"/>
      <c r="D445" s="15"/>
      <c r="E445" s="15"/>
      <c r="F445" s="14"/>
      <c r="G445" s="14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4"/>
      <c r="X445" s="20"/>
      <c r="Y445" s="14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L445" s="56"/>
      <c r="AM445" s="55"/>
    </row>
    <row r="446" spans="1:39" s="54" customFormat="1" ht="12.75" customHeight="1" x14ac:dyDescent="0.2">
      <c r="A446" s="14"/>
      <c r="B446" s="20"/>
      <c r="C446" s="15"/>
      <c r="D446" s="15"/>
      <c r="E446" s="15"/>
      <c r="F446" s="14"/>
      <c r="G446" s="14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4"/>
      <c r="X446" s="20"/>
      <c r="Y446" s="14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L446" s="56"/>
      <c r="AM446" s="55"/>
    </row>
    <row r="447" spans="1:39" s="54" customFormat="1" ht="12.75" customHeight="1" x14ac:dyDescent="0.2">
      <c r="A447" s="14"/>
      <c r="B447" s="20"/>
      <c r="C447" s="15"/>
      <c r="D447" s="15"/>
      <c r="E447" s="15"/>
      <c r="F447" s="14"/>
      <c r="G447" s="14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4"/>
      <c r="X447" s="20"/>
      <c r="Y447" s="14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L447" s="56"/>
      <c r="AM447" s="55"/>
    </row>
    <row r="448" spans="1:39" s="54" customFormat="1" ht="12.75" customHeight="1" x14ac:dyDescent="0.2">
      <c r="A448" s="14"/>
      <c r="B448" s="20"/>
      <c r="C448" s="15"/>
      <c r="D448" s="15"/>
      <c r="E448" s="15"/>
      <c r="F448" s="14"/>
      <c r="G448" s="14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4"/>
      <c r="X448" s="20"/>
      <c r="Y448" s="14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L448" s="56"/>
      <c r="AM448" s="55"/>
    </row>
    <row r="449" spans="1:39" s="54" customFormat="1" ht="12.75" customHeight="1" x14ac:dyDescent="0.2">
      <c r="A449" s="14"/>
      <c r="B449" s="20"/>
      <c r="C449" s="15"/>
      <c r="D449" s="15"/>
      <c r="E449" s="15"/>
      <c r="F449" s="14"/>
      <c r="G449" s="14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4"/>
      <c r="X449" s="20"/>
      <c r="Y449" s="14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L449" s="56"/>
      <c r="AM449" s="55"/>
    </row>
    <row r="450" spans="1:39" s="54" customFormat="1" ht="12.75" customHeight="1" x14ac:dyDescent="0.2">
      <c r="A450" s="14"/>
      <c r="B450" s="20"/>
      <c r="C450" s="15"/>
      <c r="D450" s="15"/>
      <c r="E450" s="15"/>
      <c r="F450" s="14"/>
      <c r="G450" s="14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4"/>
      <c r="X450" s="20"/>
      <c r="Y450" s="14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L450" s="56"/>
      <c r="AM450" s="55"/>
    </row>
    <row r="451" spans="1:39" s="54" customFormat="1" ht="12.75" customHeight="1" x14ac:dyDescent="0.2">
      <c r="A451" s="14"/>
      <c r="B451" s="20"/>
      <c r="C451" s="15"/>
      <c r="D451" s="15"/>
      <c r="E451" s="15"/>
      <c r="F451" s="14"/>
      <c r="G451" s="14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4"/>
      <c r="X451" s="20"/>
      <c r="Y451" s="14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L451" s="56"/>
      <c r="AM451" s="55"/>
    </row>
    <row r="452" spans="1:39" s="54" customFormat="1" ht="12.75" customHeight="1" x14ac:dyDescent="0.2">
      <c r="A452" s="14"/>
      <c r="B452" s="20"/>
      <c r="C452" s="15"/>
      <c r="D452" s="15"/>
      <c r="E452" s="15"/>
      <c r="F452" s="14"/>
      <c r="G452" s="14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4"/>
      <c r="X452" s="20"/>
      <c r="Y452" s="14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L452" s="56"/>
      <c r="AM452" s="55"/>
    </row>
    <row r="453" spans="1:39" s="54" customFormat="1" ht="12.75" customHeight="1" x14ac:dyDescent="0.2">
      <c r="A453" s="14"/>
      <c r="B453" s="20"/>
      <c r="C453" s="15"/>
      <c r="D453" s="15"/>
      <c r="E453" s="15"/>
      <c r="F453" s="14"/>
      <c r="G453" s="14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4"/>
      <c r="X453" s="20"/>
      <c r="Y453" s="14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L453" s="56"/>
      <c r="AM453" s="55"/>
    </row>
    <row r="454" spans="1:39" s="54" customFormat="1" ht="12.75" customHeight="1" x14ac:dyDescent="0.2">
      <c r="A454" s="14"/>
      <c r="B454" s="20"/>
      <c r="C454" s="15"/>
      <c r="D454" s="15"/>
      <c r="E454" s="15"/>
      <c r="F454" s="14"/>
      <c r="G454" s="14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4"/>
      <c r="X454" s="20"/>
      <c r="Y454" s="14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L454" s="56"/>
      <c r="AM454" s="55"/>
    </row>
    <row r="455" spans="1:39" s="54" customFormat="1" ht="12.75" customHeight="1" x14ac:dyDescent="0.2">
      <c r="A455" s="14"/>
      <c r="B455" s="20"/>
      <c r="C455" s="15"/>
      <c r="D455" s="15"/>
      <c r="E455" s="15"/>
      <c r="F455" s="14"/>
      <c r="G455" s="14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4"/>
      <c r="X455" s="20"/>
      <c r="Y455" s="14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L455" s="56"/>
      <c r="AM455" s="55"/>
    </row>
    <row r="456" spans="1:39" s="54" customFormat="1" ht="12.75" customHeight="1" x14ac:dyDescent="0.2">
      <c r="A456" s="14"/>
      <c r="B456" s="20"/>
      <c r="C456" s="15"/>
      <c r="D456" s="15"/>
      <c r="E456" s="15"/>
      <c r="F456" s="14"/>
      <c r="G456" s="14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4"/>
      <c r="X456" s="20"/>
      <c r="Y456" s="14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L456" s="56"/>
      <c r="AM456" s="55"/>
    </row>
    <row r="457" spans="1:39" s="54" customFormat="1" ht="12.75" customHeight="1" x14ac:dyDescent="0.2">
      <c r="A457" s="14"/>
      <c r="B457" s="20"/>
      <c r="C457" s="15"/>
      <c r="D457" s="15"/>
      <c r="E457" s="15"/>
      <c r="F457" s="14"/>
      <c r="G457" s="14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4"/>
      <c r="X457" s="20"/>
      <c r="Y457" s="14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L457" s="56"/>
      <c r="AM457" s="55"/>
    </row>
    <row r="458" spans="1:39" s="54" customFormat="1" ht="12.75" customHeight="1" x14ac:dyDescent="0.2">
      <c r="A458" s="14"/>
      <c r="B458" s="20"/>
      <c r="C458" s="15"/>
      <c r="D458" s="15"/>
      <c r="E458" s="15"/>
      <c r="F458" s="14"/>
      <c r="G458" s="14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4"/>
      <c r="X458" s="20"/>
      <c r="Y458" s="14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L458" s="56"/>
      <c r="AM458" s="55"/>
    </row>
    <row r="459" spans="1:39" s="54" customFormat="1" ht="12.75" customHeight="1" x14ac:dyDescent="0.2">
      <c r="A459" s="14"/>
      <c r="B459" s="20"/>
      <c r="C459" s="15"/>
      <c r="D459" s="15"/>
      <c r="E459" s="15"/>
      <c r="F459" s="14"/>
      <c r="G459" s="14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4"/>
      <c r="X459" s="20"/>
      <c r="Y459" s="14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L459" s="56"/>
      <c r="AM459" s="55"/>
    </row>
    <row r="460" spans="1:39" s="54" customFormat="1" ht="12.75" customHeight="1" x14ac:dyDescent="0.2">
      <c r="A460" s="14"/>
      <c r="B460" s="20"/>
      <c r="C460" s="15"/>
      <c r="D460" s="15"/>
      <c r="E460" s="15"/>
      <c r="F460" s="14"/>
      <c r="G460" s="14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4"/>
      <c r="X460" s="20"/>
      <c r="Y460" s="14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L460" s="56"/>
      <c r="AM460" s="55"/>
    </row>
    <row r="461" spans="1:39" s="54" customFormat="1" ht="12.75" customHeight="1" x14ac:dyDescent="0.2">
      <c r="A461" s="14"/>
      <c r="B461" s="20"/>
      <c r="C461" s="15"/>
      <c r="D461" s="15"/>
      <c r="E461" s="15"/>
      <c r="F461" s="14"/>
      <c r="G461" s="14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4"/>
      <c r="X461" s="20"/>
      <c r="Y461" s="14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L461" s="56"/>
      <c r="AM461" s="55"/>
    </row>
    <row r="462" spans="1:39" s="54" customFormat="1" ht="12.75" customHeight="1" x14ac:dyDescent="0.2">
      <c r="A462" s="14"/>
      <c r="B462" s="20"/>
      <c r="C462" s="15"/>
      <c r="D462" s="15"/>
      <c r="E462" s="15"/>
      <c r="F462" s="14"/>
      <c r="G462" s="14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4"/>
      <c r="X462" s="20"/>
      <c r="Y462" s="14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L462" s="56"/>
      <c r="AM462" s="55"/>
    </row>
    <row r="463" spans="1:39" s="54" customFormat="1" ht="12.75" customHeight="1" x14ac:dyDescent="0.2">
      <c r="A463" s="14"/>
      <c r="B463" s="20"/>
      <c r="C463" s="15"/>
      <c r="D463" s="15"/>
      <c r="E463" s="15"/>
      <c r="F463" s="14"/>
      <c r="G463" s="14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4"/>
      <c r="X463" s="20"/>
      <c r="Y463" s="14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L463" s="56"/>
      <c r="AM463" s="55"/>
    </row>
    <row r="464" spans="1:39" s="54" customFormat="1" ht="12.75" customHeight="1" x14ac:dyDescent="0.2">
      <c r="A464" s="14"/>
      <c r="B464" s="20"/>
      <c r="C464" s="15"/>
      <c r="D464" s="15"/>
      <c r="E464" s="15"/>
      <c r="F464" s="14"/>
      <c r="G464" s="14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4"/>
      <c r="X464" s="20"/>
      <c r="Y464" s="14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L464" s="56"/>
      <c r="AM464" s="55"/>
    </row>
    <row r="465" spans="1:39" s="54" customFormat="1" ht="12.75" customHeight="1" x14ac:dyDescent="0.2">
      <c r="A465" s="14"/>
      <c r="B465" s="20"/>
      <c r="C465" s="15"/>
      <c r="D465" s="15"/>
      <c r="E465" s="15"/>
      <c r="F465" s="14"/>
      <c r="G465" s="14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4"/>
      <c r="X465" s="20"/>
      <c r="Y465" s="14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L465" s="56"/>
      <c r="AM465" s="55"/>
    </row>
    <row r="466" spans="1:39" s="54" customFormat="1" ht="12.75" customHeight="1" x14ac:dyDescent="0.2">
      <c r="A466" s="14"/>
      <c r="B466" s="20"/>
      <c r="C466" s="15"/>
      <c r="D466" s="15"/>
      <c r="E466" s="15"/>
      <c r="F466" s="14"/>
      <c r="G466" s="14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4"/>
      <c r="X466" s="20"/>
      <c r="Y466" s="14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L466" s="56"/>
      <c r="AM466" s="55"/>
    </row>
    <row r="467" spans="1:39" s="54" customFormat="1" ht="12.75" customHeight="1" x14ac:dyDescent="0.2">
      <c r="A467" s="14"/>
      <c r="B467" s="20"/>
      <c r="C467" s="15"/>
      <c r="D467" s="15"/>
      <c r="E467" s="15"/>
      <c r="F467" s="14"/>
      <c r="G467" s="14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4"/>
      <c r="X467" s="20"/>
      <c r="Y467" s="14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L467" s="56"/>
      <c r="AM467" s="55"/>
    </row>
    <row r="468" spans="1:39" s="54" customFormat="1" ht="12.75" customHeight="1" x14ac:dyDescent="0.2">
      <c r="A468" s="14"/>
      <c r="B468" s="20"/>
      <c r="C468" s="15"/>
      <c r="D468" s="15"/>
      <c r="E468" s="15"/>
      <c r="F468" s="14"/>
      <c r="G468" s="14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4"/>
      <c r="X468" s="20"/>
      <c r="Y468" s="14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L468" s="56"/>
      <c r="AM468" s="55"/>
    </row>
    <row r="469" spans="1:39" s="54" customFormat="1" ht="12.75" customHeight="1" x14ac:dyDescent="0.2">
      <c r="A469" s="14"/>
      <c r="B469" s="20"/>
      <c r="C469" s="15"/>
      <c r="D469" s="15"/>
      <c r="E469" s="15"/>
      <c r="F469" s="14"/>
      <c r="G469" s="14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4"/>
      <c r="X469" s="20"/>
      <c r="Y469" s="14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L469" s="56"/>
      <c r="AM469" s="55"/>
    </row>
    <row r="470" spans="1:39" s="54" customFormat="1" ht="12.75" customHeight="1" x14ac:dyDescent="0.2">
      <c r="A470" s="14"/>
      <c r="B470" s="20"/>
      <c r="C470" s="15"/>
      <c r="D470" s="15"/>
      <c r="E470" s="15"/>
      <c r="F470" s="14"/>
      <c r="G470" s="14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4"/>
      <c r="X470" s="20"/>
      <c r="Y470" s="14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L470" s="56"/>
      <c r="AM470" s="55"/>
    </row>
    <row r="471" spans="1:39" s="54" customFormat="1" ht="12.75" customHeight="1" x14ac:dyDescent="0.2">
      <c r="A471" s="14"/>
      <c r="B471" s="20"/>
      <c r="C471" s="15"/>
      <c r="D471" s="15"/>
      <c r="E471" s="15"/>
      <c r="F471" s="14"/>
      <c r="G471" s="14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4"/>
      <c r="X471" s="20"/>
      <c r="Y471" s="14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L471" s="56"/>
      <c r="AM471" s="55"/>
    </row>
    <row r="472" spans="1:39" s="54" customFormat="1" ht="12.75" customHeight="1" x14ac:dyDescent="0.2">
      <c r="A472" s="14"/>
      <c r="B472" s="20"/>
      <c r="C472" s="15"/>
      <c r="D472" s="15"/>
      <c r="E472" s="15"/>
      <c r="F472" s="14"/>
      <c r="G472" s="14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4"/>
      <c r="X472" s="20"/>
      <c r="Y472" s="14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L472" s="56"/>
      <c r="AM472" s="55"/>
    </row>
    <row r="473" spans="1:39" s="54" customFormat="1" ht="12.75" customHeight="1" x14ac:dyDescent="0.2">
      <c r="A473" s="14"/>
      <c r="B473" s="20"/>
      <c r="C473" s="15"/>
      <c r="D473" s="15"/>
      <c r="E473" s="15"/>
      <c r="F473" s="14"/>
      <c r="G473" s="14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4"/>
      <c r="X473" s="20"/>
      <c r="Y473" s="14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L473" s="56"/>
      <c r="AM473" s="55"/>
    </row>
    <row r="474" spans="1:39" s="54" customFormat="1" ht="12.75" customHeight="1" x14ac:dyDescent="0.2">
      <c r="A474" s="14"/>
      <c r="B474" s="20"/>
      <c r="C474" s="15"/>
      <c r="D474" s="15"/>
      <c r="E474" s="15"/>
      <c r="F474" s="14"/>
      <c r="G474" s="14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4"/>
      <c r="X474" s="20"/>
      <c r="Y474" s="14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L474" s="56"/>
      <c r="AM474" s="55"/>
    </row>
    <row r="475" spans="1:39" s="54" customFormat="1" ht="12.75" customHeight="1" x14ac:dyDescent="0.2">
      <c r="A475" s="14"/>
      <c r="B475" s="20"/>
      <c r="C475" s="15"/>
      <c r="D475" s="15"/>
      <c r="E475" s="15"/>
      <c r="F475" s="14"/>
      <c r="G475" s="14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4"/>
      <c r="X475" s="20"/>
      <c r="Y475" s="14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L475" s="56"/>
      <c r="AM475" s="55"/>
    </row>
    <row r="476" spans="1:39" s="54" customFormat="1" ht="12.75" customHeight="1" x14ac:dyDescent="0.2">
      <c r="A476" s="14"/>
      <c r="B476" s="20"/>
      <c r="C476" s="15"/>
      <c r="D476" s="15"/>
      <c r="E476" s="15"/>
      <c r="F476" s="14"/>
      <c r="G476" s="14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4"/>
      <c r="X476" s="20"/>
      <c r="Y476" s="14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L476" s="56"/>
      <c r="AM476" s="55"/>
    </row>
    <row r="477" spans="1:39" s="54" customFormat="1" ht="12.75" customHeight="1" x14ac:dyDescent="0.2">
      <c r="A477" s="14"/>
      <c r="B477" s="20"/>
      <c r="C477" s="15"/>
      <c r="D477" s="15"/>
      <c r="E477" s="15"/>
      <c r="F477" s="14"/>
      <c r="G477" s="14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4"/>
      <c r="X477" s="20"/>
      <c r="Y477" s="14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L477" s="56"/>
      <c r="AM477" s="55"/>
    </row>
    <row r="478" spans="1:39" s="54" customFormat="1" ht="12.75" customHeight="1" x14ac:dyDescent="0.2">
      <c r="A478" s="14"/>
      <c r="B478" s="20"/>
      <c r="C478" s="15"/>
      <c r="D478" s="15"/>
      <c r="E478" s="15"/>
      <c r="F478" s="14"/>
      <c r="G478" s="14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4"/>
      <c r="X478" s="20"/>
      <c r="Y478" s="14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L478" s="56"/>
      <c r="AM478" s="55"/>
    </row>
    <row r="479" spans="1:39" s="54" customFormat="1" ht="12.75" customHeight="1" x14ac:dyDescent="0.2">
      <c r="A479" s="14"/>
      <c r="B479" s="20"/>
      <c r="C479" s="15"/>
      <c r="D479" s="15"/>
      <c r="E479" s="15"/>
      <c r="F479" s="14"/>
      <c r="G479" s="14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4"/>
      <c r="X479" s="20"/>
      <c r="Y479" s="14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L479" s="56"/>
      <c r="AM479" s="55"/>
    </row>
    <row r="480" spans="1:39" s="54" customFormat="1" ht="12.75" customHeight="1" x14ac:dyDescent="0.2">
      <c r="A480" s="14"/>
      <c r="B480" s="20"/>
      <c r="C480" s="15"/>
      <c r="D480" s="15"/>
      <c r="E480" s="15"/>
      <c r="F480" s="14"/>
      <c r="G480" s="14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4"/>
      <c r="X480" s="20"/>
      <c r="Y480" s="14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L480" s="56"/>
      <c r="AM480" s="55"/>
    </row>
    <row r="481" spans="1:39" s="54" customFormat="1" ht="12.75" customHeight="1" x14ac:dyDescent="0.2">
      <c r="A481" s="14"/>
      <c r="B481" s="20"/>
      <c r="C481" s="15"/>
      <c r="D481" s="15"/>
      <c r="E481" s="15"/>
      <c r="F481" s="14"/>
      <c r="G481" s="14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4"/>
      <c r="X481" s="20"/>
      <c r="Y481" s="14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L481" s="56"/>
      <c r="AM481" s="55"/>
    </row>
    <row r="482" spans="1:39" s="54" customFormat="1" ht="12.75" customHeight="1" x14ac:dyDescent="0.2">
      <c r="A482" s="14"/>
      <c r="B482" s="20"/>
      <c r="C482" s="15"/>
      <c r="D482" s="15"/>
      <c r="E482" s="15"/>
      <c r="F482" s="14"/>
      <c r="G482" s="14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4"/>
      <c r="X482" s="20"/>
      <c r="Y482" s="14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L482" s="56"/>
      <c r="AM482" s="55"/>
    </row>
    <row r="483" spans="1:39" s="54" customFormat="1" ht="12.75" customHeight="1" x14ac:dyDescent="0.2">
      <c r="A483" s="14"/>
      <c r="B483" s="20"/>
      <c r="C483" s="15"/>
      <c r="D483" s="15"/>
      <c r="E483" s="15"/>
      <c r="F483" s="14"/>
      <c r="G483" s="14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4"/>
      <c r="X483" s="20"/>
      <c r="Y483" s="14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L483" s="56"/>
      <c r="AM483" s="55"/>
    </row>
    <row r="484" spans="1:39" s="54" customFormat="1" ht="12.75" customHeight="1" x14ac:dyDescent="0.2">
      <c r="A484" s="14"/>
      <c r="B484" s="20"/>
      <c r="C484" s="15"/>
      <c r="D484" s="15"/>
      <c r="E484" s="15"/>
      <c r="F484" s="14"/>
      <c r="G484" s="14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4"/>
      <c r="X484" s="20"/>
      <c r="Y484" s="14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L484" s="56"/>
      <c r="AM484" s="55"/>
    </row>
    <row r="485" spans="1:39" s="54" customFormat="1" ht="12.75" customHeight="1" x14ac:dyDescent="0.2">
      <c r="A485" s="14"/>
      <c r="B485" s="20"/>
      <c r="C485" s="15"/>
      <c r="D485" s="15"/>
      <c r="E485" s="15"/>
      <c r="F485" s="14"/>
      <c r="G485" s="14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4"/>
      <c r="X485" s="20"/>
      <c r="Y485" s="14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L485" s="56"/>
      <c r="AM485" s="55"/>
    </row>
    <row r="486" spans="1:39" s="54" customFormat="1" ht="12.75" customHeight="1" x14ac:dyDescent="0.2">
      <c r="A486" s="14"/>
      <c r="B486" s="20"/>
      <c r="C486" s="15"/>
      <c r="D486" s="15"/>
      <c r="E486" s="15"/>
      <c r="F486" s="14"/>
      <c r="G486" s="14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4"/>
      <c r="X486" s="20"/>
      <c r="Y486" s="14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L486" s="56"/>
      <c r="AM486" s="55"/>
    </row>
    <row r="487" spans="1:39" s="54" customFormat="1" ht="12.75" customHeight="1" x14ac:dyDescent="0.2">
      <c r="A487" s="14"/>
      <c r="B487" s="20"/>
      <c r="C487" s="15"/>
      <c r="D487" s="15"/>
      <c r="E487" s="15"/>
      <c r="F487" s="14"/>
      <c r="G487" s="14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4"/>
      <c r="X487" s="20"/>
      <c r="Y487" s="14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L487" s="56"/>
      <c r="AM487" s="55"/>
    </row>
    <row r="488" spans="1:39" s="54" customFormat="1" ht="12.75" customHeight="1" x14ac:dyDescent="0.2">
      <c r="A488" s="14"/>
      <c r="B488" s="20"/>
      <c r="C488" s="15"/>
      <c r="D488" s="15"/>
      <c r="E488" s="15"/>
      <c r="F488" s="14"/>
      <c r="G488" s="14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4"/>
      <c r="X488" s="20"/>
      <c r="Y488" s="14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L488" s="56"/>
      <c r="AM488" s="55"/>
    </row>
    <row r="489" spans="1:39" s="54" customFormat="1" ht="12.75" customHeight="1" x14ac:dyDescent="0.2">
      <c r="A489" s="14"/>
      <c r="B489" s="20"/>
      <c r="C489" s="15"/>
      <c r="D489" s="15"/>
      <c r="E489" s="15"/>
      <c r="F489" s="14"/>
      <c r="G489" s="14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4"/>
      <c r="X489" s="20"/>
      <c r="Y489" s="14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L489" s="56"/>
      <c r="AM489" s="55"/>
    </row>
    <row r="490" spans="1:39" s="54" customFormat="1" ht="12.75" customHeight="1" x14ac:dyDescent="0.2">
      <c r="A490" s="14"/>
      <c r="B490" s="20"/>
      <c r="C490" s="15"/>
      <c r="D490" s="15"/>
      <c r="E490" s="15"/>
      <c r="F490" s="14"/>
      <c r="G490" s="14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4"/>
      <c r="X490" s="20"/>
      <c r="Y490" s="14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L490" s="56"/>
      <c r="AM490" s="55"/>
    </row>
    <row r="491" spans="1:39" s="54" customFormat="1" ht="12.75" customHeight="1" x14ac:dyDescent="0.2">
      <c r="A491" s="14"/>
      <c r="B491" s="20"/>
      <c r="C491" s="15"/>
      <c r="D491" s="15"/>
      <c r="E491" s="15"/>
      <c r="F491" s="14"/>
      <c r="G491" s="14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4"/>
      <c r="X491" s="20"/>
      <c r="Y491" s="14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L491" s="56"/>
      <c r="AM491" s="55"/>
    </row>
    <row r="492" spans="1:39" s="54" customFormat="1" ht="12.75" customHeight="1" x14ac:dyDescent="0.2">
      <c r="A492" s="14"/>
      <c r="B492" s="20"/>
      <c r="C492" s="15"/>
      <c r="D492" s="15"/>
      <c r="E492" s="15"/>
      <c r="F492" s="14"/>
      <c r="G492" s="14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4"/>
      <c r="X492" s="20"/>
      <c r="Y492" s="14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L492" s="56"/>
      <c r="AM492" s="55"/>
    </row>
    <row r="493" spans="1:39" s="54" customFormat="1" ht="12.75" customHeight="1" x14ac:dyDescent="0.2">
      <c r="A493" s="14"/>
      <c r="B493" s="20"/>
      <c r="C493" s="15"/>
      <c r="D493" s="15"/>
      <c r="E493" s="15"/>
      <c r="F493" s="14"/>
      <c r="G493" s="14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4"/>
      <c r="X493" s="20"/>
      <c r="Y493" s="14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L493" s="56"/>
      <c r="AM493" s="55"/>
    </row>
    <row r="494" spans="1:39" s="54" customFormat="1" ht="12.75" customHeight="1" x14ac:dyDescent="0.2">
      <c r="A494" s="14"/>
      <c r="B494" s="20"/>
      <c r="C494" s="15"/>
      <c r="D494" s="15"/>
      <c r="E494" s="15"/>
      <c r="F494" s="14"/>
      <c r="G494" s="14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4"/>
      <c r="X494" s="20"/>
      <c r="Y494" s="14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L494" s="56"/>
      <c r="AM494" s="55"/>
    </row>
    <row r="495" spans="1:39" s="54" customFormat="1" ht="12.75" customHeight="1" x14ac:dyDescent="0.2">
      <c r="A495" s="14"/>
      <c r="B495" s="20"/>
      <c r="C495" s="15"/>
      <c r="D495" s="15"/>
      <c r="E495" s="15"/>
      <c r="F495" s="14"/>
      <c r="G495" s="14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4"/>
      <c r="X495" s="20"/>
      <c r="Y495" s="14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L495" s="56"/>
      <c r="AM495" s="55"/>
    </row>
    <row r="496" spans="1:39" s="54" customFormat="1" ht="12.75" customHeight="1" x14ac:dyDescent="0.2">
      <c r="A496" s="14"/>
      <c r="B496" s="20"/>
      <c r="C496" s="15"/>
      <c r="D496" s="15"/>
      <c r="E496" s="15"/>
      <c r="F496" s="14"/>
      <c r="G496" s="14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4"/>
      <c r="X496" s="20"/>
      <c r="Y496" s="14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L496" s="56"/>
      <c r="AM496" s="55"/>
    </row>
    <row r="497" spans="1:39" s="54" customFormat="1" ht="12.75" customHeight="1" x14ac:dyDescent="0.2">
      <c r="A497" s="14"/>
      <c r="B497" s="20"/>
      <c r="C497" s="15"/>
      <c r="D497" s="15"/>
      <c r="E497" s="15"/>
      <c r="F497" s="14"/>
      <c r="G497" s="14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4"/>
      <c r="X497" s="20"/>
      <c r="Y497" s="14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L497" s="56"/>
      <c r="AM497" s="55"/>
    </row>
    <row r="498" spans="1:39" s="54" customFormat="1" ht="12.75" customHeight="1" x14ac:dyDescent="0.2">
      <c r="A498" s="14"/>
      <c r="B498" s="20"/>
      <c r="C498" s="15"/>
      <c r="D498" s="15"/>
      <c r="E498" s="15"/>
      <c r="F498" s="14"/>
      <c r="G498" s="14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4"/>
      <c r="X498" s="20"/>
      <c r="Y498" s="14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L498" s="56"/>
      <c r="AM498" s="55"/>
    </row>
    <row r="499" spans="1:39" s="54" customFormat="1" ht="12.75" customHeight="1" x14ac:dyDescent="0.2">
      <c r="A499" s="14"/>
      <c r="B499" s="20"/>
      <c r="C499" s="15"/>
      <c r="D499" s="15"/>
      <c r="E499" s="15"/>
      <c r="F499" s="14"/>
      <c r="G499" s="14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4"/>
      <c r="X499" s="20"/>
      <c r="Y499" s="14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L499" s="56"/>
      <c r="AM499" s="55"/>
    </row>
    <row r="500" spans="1:39" s="54" customFormat="1" ht="12.75" customHeight="1" x14ac:dyDescent="0.2">
      <c r="A500" s="14"/>
      <c r="B500" s="20"/>
      <c r="C500" s="15"/>
      <c r="D500" s="15"/>
      <c r="E500" s="15"/>
      <c r="F500" s="14"/>
      <c r="G500" s="14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4"/>
      <c r="X500" s="20"/>
      <c r="Y500" s="14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L500" s="56"/>
      <c r="AM500" s="55"/>
    </row>
    <row r="501" spans="1:39" s="54" customFormat="1" ht="12.75" customHeight="1" x14ac:dyDescent="0.2">
      <c r="A501" s="14"/>
      <c r="B501" s="20"/>
      <c r="C501" s="15"/>
      <c r="D501" s="15"/>
      <c r="E501" s="15"/>
      <c r="F501" s="14"/>
      <c r="G501" s="14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4"/>
      <c r="X501" s="20"/>
      <c r="Y501" s="14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L501" s="56"/>
      <c r="AM501" s="55"/>
    </row>
    <row r="502" spans="1:39" s="54" customFormat="1" ht="12.75" customHeight="1" x14ac:dyDescent="0.2">
      <c r="A502" s="14"/>
      <c r="B502" s="20"/>
      <c r="C502" s="15"/>
      <c r="D502" s="15"/>
      <c r="E502" s="15"/>
      <c r="F502" s="14"/>
      <c r="G502" s="14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4"/>
      <c r="X502" s="20"/>
      <c r="Y502" s="14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L502" s="56"/>
      <c r="AM502" s="55"/>
    </row>
    <row r="503" spans="1:39" s="54" customFormat="1" ht="12.75" customHeight="1" x14ac:dyDescent="0.2">
      <c r="A503" s="14"/>
      <c r="B503" s="20"/>
      <c r="C503" s="15"/>
      <c r="D503" s="15"/>
      <c r="E503" s="15"/>
      <c r="F503" s="14"/>
      <c r="G503" s="14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4"/>
      <c r="X503" s="20"/>
      <c r="Y503" s="14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L503" s="56"/>
      <c r="AM503" s="55"/>
    </row>
    <row r="504" spans="1:39" s="54" customFormat="1" ht="12.75" customHeight="1" x14ac:dyDescent="0.2">
      <c r="A504" s="14"/>
      <c r="B504" s="20"/>
      <c r="C504" s="15"/>
      <c r="D504" s="15"/>
      <c r="E504" s="15"/>
      <c r="F504" s="14"/>
      <c r="G504" s="14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4"/>
      <c r="X504" s="20"/>
      <c r="Y504" s="14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L504" s="56"/>
      <c r="AM504" s="55"/>
    </row>
    <row r="505" spans="1:39" s="54" customFormat="1" ht="12.75" customHeight="1" x14ac:dyDescent="0.2">
      <c r="A505" s="14"/>
      <c r="B505" s="20"/>
      <c r="C505" s="15"/>
      <c r="D505" s="15"/>
      <c r="E505" s="15"/>
      <c r="F505" s="14"/>
      <c r="G505" s="14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4"/>
      <c r="X505" s="20"/>
      <c r="Y505" s="14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L505" s="56"/>
      <c r="AM505" s="55"/>
    </row>
    <row r="506" spans="1:39" s="54" customFormat="1" ht="12.75" customHeight="1" x14ac:dyDescent="0.2">
      <c r="A506" s="14"/>
      <c r="B506" s="20"/>
      <c r="C506" s="15"/>
      <c r="D506" s="15"/>
      <c r="E506" s="15"/>
      <c r="F506" s="14"/>
      <c r="G506" s="14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4"/>
      <c r="X506" s="20"/>
      <c r="Y506" s="14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L506" s="56"/>
      <c r="AM506" s="55"/>
    </row>
    <row r="507" spans="1:39" s="54" customFormat="1" ht="12.75" customHeight="1" x14ac:dyDescent="0.2">
      <c r="A507" s="14"/>
      <c r="B507" s="20"/>
      <c r="C507" s="15"/>
      <c r="D507" s="15"/>
      <c r="E507" s="15"/>
      <c r="F507" s="14"/>
      <c r="G507" s="14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4"/>
      <c r="X507" s="20"/>
      <c r="Y507" s="14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L507" s="56"/>
      <c r="AM507" s="55"/>
    </row>
    <row r="508" spans="1:39" s="54" customFormat="1" ht="12.75" customHeight="1" x14ac:dyDescent="0.2">
      <c r="A508" s="14"/>
      <c r="B508" s="20"/>
      <c r="C508" s="15"/>
      <c r="D508" s="15"/>
      <c r="E508" s="15"/>
      <c r="F508" s="14"/>
      <c r="G508" s="14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4"/>
      <c r="X508" s="20"/>
      <c r="Y508" s="14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L508" s="56"/>
      <c r="AM508" s="55"/>
    </row>
    <row r="509" spans="1:39" s="54" customFormat="1" ht="12.75" customHeight="1" x14ac:dyDescent="0.2">
      <c r="A509" s="14"/>
      <c r="B509" s="20"/>
      <c r="C509" s="15"/>
      <c r="D509" s="15"/>
      <c r="E509" s="15"/>
      <c r="F509" s="14"/>
      <c r="G509" s="14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4"/>
      <c r="X509" s="20"/>
      <c r="Y509" s="14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L509" s="56"/>
      <c r="AM509" s="55"/>
    </row>
    <row r="510" spans="1:39" s="54" customFormat="1" ht="12.75" customHeight="1" x14ac:dyDescent="0.2">
      <c r="A510" s="14"/>
      <c r="B510" s="20"/>
      <c r="C510" s="15"/>
      <c r="D510" s="15"/>
      <c r="E510" s="15"/>
      <c r="F510" s="14"/>
      <c r="G510" s="14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4"/>
      <c r="X510" s="20"/>
      <c r="Y510" s="14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L510" s="56"/>
      <c r="AM510" s="55"/>
    </row>
    <row r="511" spans="1:39" s="54" customFormat="1" ht="12.75" customHeight="1" x14ac:dyDescent="0.2">
      <c r="A511" s="14"/>
      <c r="B511" s="20"/>
      <c r="C511" s="15"/>
      <c r="D511" s="15"/>
      <c r="E511" s="15"/>
      <c r="F511" s="14"/>
      <c r="G511" s="14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4"/>
      <c r="X511" s="20"/>
      <c r="Y511" s="14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L511" s="56"/>
      <c r="AM511" s="55"/>
    </row>
    <row r="512" spans="1:39" s="54" customFormat="1" ht="12.75" customHeight="1" x14ac:dyDescent="0.2">
      <c r="A512" s="14"/>
      <c r="B512" s="20"/>
      <c r="C512" s="15"/>
      <c r="D512" s="15"/>
      <c r="E512" s="15"/>
      <c r="F512" s="14"/>
      <c r="G512" s="14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4"/>
      <c r="X512" s="20"/>
      <c r="Y512" s="14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L512" s="56"/>
      <c r="AM512" s="55"/>
    </row>
    <row r="513" spans="1:39" s="54" customFormat="1" ht="12.75" customHeight="1" x14ac:dyDescent="0.2">
      <c r="A513" s="14"/>
      <c r="B513" s="20"/>
      <c r="C513" s="15"/>
      <c r="D513" s="15"/>
      <c r="E513" s="15"/>
      <c r="F513" s="14"/>
      <c r="G513" s="14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4"/>
      <c r="X513" s="20"/>
      <c r="Y513" s="14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L513" s="56"/>
      <c r="AM513" s="55"/>
    </row>
    <row r="514" spans="1:39" s="54" customFormat="1" ht="12.75" customHeight="1" x14ac:dyDescent="0.2">
      <c r="A514" s="14"/>
      <c r="B514" s="20"/>
      <c r="C514" s="15"/>
      <c r="D514" s="15"/>
      <c r="E514" s="15"/>
      <c r="F514" s="14"/>
      <c r="G514" s="14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4"/>
      <c r="X514" s="20"/>
      <c r="Y514" s="14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L514" s="56"/>
      <c r="AM514" s="55"/>
    </row>
    <row r="515" spans="1:39" s="54" customFormat="1" ht="12.75" customHeight="1" x14ac:dyDescent="0.2">
      <c r="A515" s="14"/>
      <c r="B515" s="20"/>
      <c r="C515" s="15"/>
      <c r="D515" s="15"/>
      <c r="E515" s="15"/>
      <c r="F515" s="14"/>
      <c r="G515" s="14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4"/>
      <c r="X515" s="20"/>
      <c r="Y515" s="14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L515" s="56"/>
      <c r="AM515" s="55"/>
    </row>
    <row r="516" spans="1:39" s="54" customFormat="1" ht="12.75" customHeight="1" x14ac:dyDescent="0.2">
      <c r="A516" s="14"/>
      <c r="B516" s="20"/>
      <c r="C516" s="15"/>
      <c r="D516" s="15"/>
      <c r="E516" s="15"/>
      <c r="F516" s="14"/>
      <c r="G516" s="14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4"/>
      <c r="X516" s="20"/>
      <c r="Y516" s="14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L516" s="56"/>
      <c r="AM516" s="55"/>
    </row>
    <row r="517" spans="1:39" s="54" customFormat="1" ht="12.75" customHeight="1" x14ac:dyDescent="0.2">
      <c r="A517" s="14"/>
      <c r="B517" s="20"/>
      <c r="C517" s="15"/>
      <c r="D517" s="15"/>
      <c r="E517" s="15"/>
      <c r="F517" s="14"/>
      <c r="G517" s="14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4"/>
      <c r="X517" s="20"/>
      <c r="Y517" s="14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L517" s="56"/>
      <c r="AM517" s="55"/>
    </row>
    <row r="518" spans="1:39" s="54" customFormat="1" ht="12.75" customHeight="1" x14ac:dyDescent="0.2">
      <c r="A518" s="14"/>
      <c r="B518" s="20"/>
      <c r="C518" s="15"/>
      <c r="D518" s="15"/>
      <c r="E518" s="15"/>
      <c r="F518" s="14"/>
      <c r="G518" s="14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4"/>
      <c r="X518" s="20"/>
      <c r="Y518" s="14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L518" s="56"/>
      <c r="AM518" s="55"/>
    </row>
    <row r="519" spans="1:39" s="54" customFormat="1" ht="12.75" customHeight="1" x14ac:dyDescent="0.2">
      <c r="A519" s="14"/>
      <c r="B519" s="20"/>
      <c r="C519" s="15"/>
      <c r="D519" s="15"/>
      <c r="E519" s="15"/>
      <c r="F519" s="14"/>
      <c r="G519" s="1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4"/>
      <c r="X519" s="20"/>
      <c r="Y519" s="14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L519" s="56"/>
      <c r="AM519" s="55"/>
    </row>
    <row r="520" spans="1:39" s="54" customFormat="1" ht="12.75" customHeight="1" x14ac:dyDescent="0.2">
      <c r="A520" s="14"/>
      <c r="B520" s="20"/>
      <c r="C520" s="15"/>
      <c r="D520" s="15"/>
      <c r="E520" s="15"/>
      <c r="F520" s="14"/>
      <c r="G520" s="14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4"/>
      <c r="X520" s="20"/>
      <c r="Y520" s="14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L520" s="56"/>
      <c r="AM520" s="55"/>
    </row>
    <row r="521" spans="1:39" s="54" customFormat="1" ht="12.75" customHeight="1" x14ac:dyDescent="0.2">
      <c r="A521" s="14"/>
      <c r="B521" s="20"/>
      <c r="C521" s="15"/>
      <c r="D521" s="15"/>
      <c r="E521" s="15"/>
      <c r="F521" s="14"/>
      <c r="G521" s="14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4"/>
      <c r="X521" s="20"/>
      <c r="Y521" s="14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L521" s="56"/>
      <c r="AM521" s="55"/>
    </row>
    <row r="522" spans="1:39" s="54" customFormat="1" ht="12.75" customHeight="1" x14ac:dyDescent="0.2">
      <c r="A522" s="14"/>
      <c r="B522" s="20"/>
      <c r="C522" s="15"/>
      <c r="D522" s="15"/>
      <c r="E522" s="15"/>
      <c r="F522" s="14"/>
      <c r="G522" s="14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4"/>
      <c r="X522" s="20"/>
      <c r="Y522" s="14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L522" s="56"/>
      <c r="AM522" s="55"/>
    </row>
    <row r="523" spans="1:39" s="54" customFormat="1" ht="12.75" customHeight="1" x14ac:dyDescent="0.2">
      <c r="A523" s="14"/>
      <c r="B523" s="20"/>
      <c r="C523" s="15"/>
      <c r="D523" s="15"/>
      <c r="E523" s="15"/>
      <c r="F523" s="14"/>
      <c r="G523" s="14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4"/>
      <c r="X523" s="20"/>
      <c r="Y523" s="14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L523" s="56"/>
      <c r="AM523" s="55"/>
    </row>
    <row r="524" spans="1:39" s="54" customFormat="1" ht="12.75" customHeight="1" x14ac:dyDescent="0.2">
      <c r="A524" s="14"/>
      <c r="B524" s="20"/>
      <c r="C524" s="15"/>
      <c r="D524" s="15"/>
      <c r="E524" s="15"/>
      <c r="F524" s="14"/>
      <c r="G524" s="14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4"/>
      <c r="X524" s="20"/>
      <c r="Y524" s="14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L524" s="56"/>
      <c r="AM524" s="55"/>
    </row>
    <row r="525" spans="1:39" s="54" customFormat="1" ht="12.75" customHeight="1" x14ac:dyDescent="0.2">
      <c r="A525" s="14"/>
      <c r="B525" s="20"/>
      <c r="C525" s="15"/>
      <c r="D525" s="15"/>
      <c r="E525" s="15"/>
      <c r="F525" s="14"/>
      <c r="G525" s="14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4"/>
      <c r="X525" s="20"/>
      <c r="Y525" s="14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L525" s="56"/>
      <c r="AM525" s="55"/>
    </row>
    <row r="526" spans="1:39" s="54" customFormat="1" ht="12.75" customHeight="1" x14ac:dyDescent="0.2">
      <c r="A526" s="14"/>
      <c r="B526" s="20"/>
      <c r="C526" s="15"/>
      <c r="D526" s="15"/>
      <c r="E526" s="15"/>
      <c r="F526" s="14"/>
      <c r="G526" s="14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4"/>
      <c r="X526" s="20"/>
      <c r="Y526" s="14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L526" s="56"/>
      <c r="AM526" s="55"/>
    </row>
    <row r="527" spans="1:39" s="54" customFormat="1" ht="12.75" customHeight="1" x14ac:dyDescent="0.2">
      <c r="A527" s="14"/>
      <c r="B527" s="20"/>
      <c r="C527" s="15"/>
      <c r="D527" s="15"/>
      <c r="E527" s="15"/>
      <c r="F527" s="14"/>
      <c r="G527" s="14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4"/>
      <c r="X527" s="20"/>
      <c r="Y527" s="14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L527" s="56"/>
      <c r="AM527" s="55"/>
    </row>
    <row r="528" spans="1:39" s="54" customFormat="1" ht="12.75" customHeight="1" x14ac:dyDescent="0.2">
      <c r="A528" s="14"/>
      <c r="B528" s="20"/>
      <c r="C528" s="15"/>
      <c r="D528" s="15"/>
      <c r="E528" s="15"/>
      <c r="F528" s="14"/>
      <c r="G528" s="14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4"/>
      <c r="X528" s="20"/>
      <c r="Y528" s="14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L528" s="56"/>
      <c r="AM528" s="55"/>
    </row>
    <row r="529" spans="1:39" s="54" customFormat="1" ht="12.75" customHeight="1" x14ac:dyDescent="0.2">
      <c r="A529" s="14"/>
      <c r="B529" s="20"/>
      <c r="C529" s="15"/>
      <c r="D529" s="15"/>
      <c r="E529" s="15"/>
      <c r="F529" s="14"/>
      <c r="G529" s="14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4"/>
      <c r="X529" s="20"/>
      <c r="Y529" s="14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L529" s="56"/>
      <c r="AM529" s="55"/>
    </row>
    <row r="530" spans="1:39" s="54" customFormat="1" ht="12.75" customHeight="1" x14ac:dyDescent="0.2">
      <c r="A530" s="14"/>
      <c r="B530" s="20"/>
      <c r="C530" s="15"/>
      <c r="D530" s="15"/>
      <c r="E530" s="15"/>
      <c r="F530" s="14"/>
      <c r="G530" s="14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4"/>
      <c r="X530" s="20"/>
      <c r="Y530" s="14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L530" s="56"/>
      <c r="AM530" s="55"/>
    </row>
    <row r="531" spans="1:39" s="54" customFormat="1" ht="12.75" customHeight="1" x14ac:dyDescent="0.2">
      <c r="A531" s="14"/>
      <c r="B531" s="20"/>
      <c r="C531" s="15"/>
      <c r="D531" s="15"/>
      <c r="E531" s="15"/>
      <c r="F531" s="14"/>
      <c r="G531" s="14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4"/>
      <c r="X531" s="20"/>
      <c r="Y531" s="14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L531" s="56"/>
      <c r="AM531" s="55"/>
    </row>
    <row r="532" spans="1:39" s="54" customFormat="1" ht="12.75" customHeight="1" x14ac:dyDescent="0.2">
      <c r="A532" s="14"/>
      <c r="B532" s="20"/>
      <c r="C532" s="15"/>
      <c r="D532" s="15"/>
      <c r="E532" s="15"/>
      <c r="F532" s="14"/>
      <c r="G532" s="14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4"/>
      <c r="X532" s="20"/>
      <c r="Y532" s="14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L532" s="56"/>
      <c r="AM532" s="55"/>
    </row>
    <row r="533" spans="1:39" s="54" customFormat="1" ht="12.75" customHeight="1" x14ac:dyDescent="0.2">
      <c r="A533" s="14"/>
      <c r="B533" s="20"/>
      <c r="C533" s="15"/>
      <c r="D533" s="15"/>
      <c r="E533" s="15"/>
      <c r="F533" s="14"/>
      <c r="G533" s="14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4"/>
      <c r="X533" s="20"/>
      <c r="Y533" s="14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L533" s="56"/>
      <c r="AM533" s="55"/>
    </row>
    <row r="534" spans="1:39" s="54" customFormat="1" ht="12.75" customHeight="1" x14ac:dyDescent="0.2">
      <c r="A534" s="14"/>
      <c r="B534" s="20"/>
      <c r="C534" s="15"/>
      <c r="D534" s="15"/>
      <c r="E534" s="15"/>
      <c r="F534" s="14"/>
      <c r="G534" s="14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4"/>
      <c r="X534" s="20"/>
      <c r="Y534" s="14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L534" s="56"/>
      <c r="AM534" s="55"/>
    </row>
    <row r="535" spans="1:39" s="54" customFormat="1" ht="12.75" customHeight="1" x14ac:dyDescent="0.2">
      <c r="A535" s="14"/>
      <c r="B535" s="20"/>
      <c r="C535" s="15"/>
      <c r="D535" s="15"/>
      <c r="E535" s="15"/>
      <c r="F535" s="14"/>
      <c r="G535" s="14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4"/>
      <c r="X535" s="20"/>
      <c r="Y535" s="14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L535" s="56"/>
      <c r="AM535" s="55"/>
    </row>
    <row r="536" spans="1:39" s="54" customFormat="1" ht="12.75" customHeight="1" x14ac:dyDescent="0.2">
      <c r="A536" s="14"/>
      <c r="B536" s="20"/>
      <c r="C536" s="15"/>
      <c r="D536" s="15"/>
      <c r="E536" s="15"/>
      <c r="F536" s="14"/>
      <c r="G536" s="14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4"/>
      <c r="X536" s="20"/>
      <c r="Y536" s="14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L536" s="56"/>
      <c r="AM536" s="55"/>
    </row>
    <row r="537" spans="1:39" s="54" customFormat="1" ht="12.75" customHeight="1" x14ac:dyDescent="0.2">
      <c r="A537" s="14"/>
      <c r="B537" s="20"/>
      <c r="C537" s="15"/>
      <c r="D537" s="15"/>
      <c r="E537" s="15"/>
      <c r="F537" s="14"/>
      <c r="G537" s="14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4"/>
      <c r="X537" s="20"/>
      <c r="Y537" s="14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L537" s="56"/>
      <c r="AM537" s="55"/>
    </row>
    <row r="538" spans="1:39" s="54" customFormat="1" ht="12.75" customHeight="1" x14ac:dyDescent="0.2">
      <c r="A538" s="14"/>
      <c r="B538" s="20"/>
      <c r="C538" s="15"/>
      <c r="D538" s="15"/>
      <c r="E538" s="15"/>
      <c r="F538" s="14"/>
      <c r="G538" s="14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4"/>
      <c r="X538" s="20"/>
      <c r="Y538" s="14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L538" s="56"/>
      <c r="AM538" s="55"/>
    </row>
    <row r="539" spans="1:39" s="54" customFormat="1" ht="12.75" customHeight="1" x14ac:dyDescent="0.2">
      <c r="A539" s="14"/>
      <c r="B539" s="20"/>
      <c r="C539" s="15"/>
      <c r="D539" s="15"/>
      <c r="E539" s="15"/>
      <c r="F539" s="14"/>
      <c r="G539" s="14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4"/>
      <c r="X539" s="20"/>
      <c r="Y539" s="14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L539" s="56"/>
      <c r="AM539" s="55"/>
    </row>
    <row r="540" spans="1:39" s="54" customFormat="1" ht="12.75" customHeight="1" x14ac:dyDescent="0.2">
      <c r="A540" s="14"/>
      <c r="B540" s="20"/>
      <c r="C540" s="15"/>
      <c r="D540" s="15"/>
      <c r="E540" s="15"/>
      <c r="F540" s="14"/>
      <c r="G540" s="14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4"/>
      <c r="X540" s="20"/>
      <c r="Y540" s="14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L540" s="56"/>
      <c r="AM540" s="55"/>
    </row>
    <row r="541" spans="1:39" s="54" customFormat="1" ht="12.75" customHeight="1" x14ac:dyDescent="0.2">
      <c r="A541" s="14"/>
      <c r="B541" s="20"/>
      <c r="C541" s="15"/>
      <c r="D541" s="15"/>
      <c r="E541" s="15"/>
      <c r="F541" s="14"/>
      <c r="G541" s="14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4"/>
      <c r="X541" s="20"/>
      <c r="Y541" s="14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L541" s="56"/>
      <c r="AM541" s="55"/>
    </row>
    <row r="542" spans="1:39" s="54" customFormat="1" ht="12.75" customHeight="1" x14ac:dyDescent="0.2">
      <c r="A542" s="14"/>
      <c r="B542" s="20"/>
      <c r="C542" s="15"/>
      <c r="D542" s="15"/>
      <c r="E542" s="15"/>
      <c r="F542" s="14"/>
      <c r="G542" s="14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4"/>
      <c r="X542" s="20"/>
      <c r="Y542" s="14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L542" s="56"/>
      <c r="AM542" s="55"/>
    </row>
    <row r="543" spans="1:39" s="54" customFormat="1" ht="12.75" customHeight="1" x14ac:dyDescent="0.2">
      <c r="A543" s="14"/>
      <c r="B543" s="20"/>
      <c r="C543" s="15"/>
      <c r="D543" s="15"/>
      <c r="E543" s="15"/>
      <c r="F543" s="14"/>
      <c r="G543" s="14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4"/>
      <c r="X543" s="20"/>
      <c r="Y543" s="14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L543" s="56"/>
      <c r="AM543" s="55"/>
    </row>
    <row r="544" spans="1:39" s="54" customFormat="1" ht="12.75" customHeight="1" x14ac:dyDescent="0.2">
      <c r="A544" s="14"/>
      <c r="B544" s="20"/>
      <c r="C544" s="15"/>
      <c r="D544" s="15"/>
      <c r="E544" s="15"/>
      <c r="F544" s="14"/>
      <c r="G544" s="14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4"/>
      <c r="X544" s="20"/>
      <c r="Y544" s="14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L544" s="56"/>
      <c r="AM544" s="55"/>
    </row>
    <row r="545" spans="1:39" s="54" customFormat="1" ht="12.75" customHeight="1" x14ac:dyDescent="0.2">
      <c r="A545" s="14"/>
      <c r="B545" s="20"/>
      <c r="C545" s="15"/>
      <c r="D545" s="15"/>
      <c r="E545" s="15"/>
      <c r="F545" s="14"/>
      <c r="G545" s="14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4"/>
      <c r="X545" s="20"/>
      <c r="Y545" s="14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L545" s="56"/>
      <c r="AM545" s="55"/>
    </row>
    <row r="546" spans="1:39" s="54" customFormat="1" ht="12.75" customHeight="1" x14ac:dyDescent="0.2">
      <c r="A546" s="14"/>
      <c r="B546" s="20"/>
      <c r="C546" s="15"/>
      <c r="D546" s="15"/>
      <c r="E546" s="15"/>
      <c r="F546" s="14"/>
      <c r="G546" s="14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4"/>
      <c r="X546" s="20"/>
      <c r="Y546" s="14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L546" s="56"/>
      <c r="AM546" s="55"/>
    </row>
    <row r="547" spans="1:39" s="54" customFormat="1" ht="12.75" customHeight="1" x14ac:dyDescent="0.2">
      <c r="A547" s="14"/>
      <c r="B547" s="20"/>
      <c r="C547" s="15"/>
      <c r="D547" s="15"/>
      <c r="E547" s="15"/>
      <c r="F547" s="14"/>
      <c r="G547" s="14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4"/>
      <c r="X547" s="20"/>
      <c r="Y547" s="14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L547" s="56"/>
      <c r="AM547" s="55"/>
    </row>
    <row r="548" spans="1:39" s="54" customFormat="1" ht="12.75" customHeight="1" x14ac:dyDescent="0.2">
      <c r="A548" s="14"/>
      <c r="B548" s="20"/>
      <c r="C548" s="15"/>
      <c r="D548" s="15"/>
      <c r="E548" s="15"/>
      <c r="F548" s="14"/>
      <c r="G548" s="14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4"/>
      <c r="X548" s="20"/>
      <c r="Y548" s="14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L548" s="56"/>
      <c r="AM548" s="55"/>
    </row>
    <row r="549" spans="1:39" s="54" customFormat="1" ht="12.75" customHeight="1" x14ac:dyDescent="0.2">
      <c r="A549" s="14"/>
      <c r="B549" s="20"/>
      <c r="C549" s="15"/>
      <c r="D549" s="15"/>
      <c r="E549" s="15"/>
      <c r="F549" s="14"/>
      <c r="G549" s="14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4"/>
      <c r="X549" s="20"/>
      <c r="Y549" s="14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L549" s="56"/>
      <c r="AM549" s="55"/>
    </row>
    <row r="550" spans="1:39" s="54" customFormat="1" ht="12.75" customHeight="1" x14ac:dyDescent="0.2">
      <c r="A550" s="14"/>
      <c r="B550" s="20"/>
      <c r="C550" s="15"/>
      <c r="D550" s="15"/>
      <c r="E550" s="15"/>
      <c r="F550" s="14"/>
      <c r="G550" s="14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4"/>
      <c r="X550" s="20"/>
      <c r="Y550" s="14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L550" s="56"/>
      <c r="AM550" s="55"/>
    </row>
    <row r="551" spans="1:39" s="54" customFormat="1" ht="12.75" customHeight="1" x14ac:dyDescent="0.2">
      <c r="A551" s="14"/>
      <c r="B551" s="20"/>
      <c r="C551" s="15"/>
      <c r="D551" s="15"/>
      <c r="E551" s="15"/>
      <c r="F551" s="14"/>
      <c r="G551" s="14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4"/>
      <c r="X551" s="20"/>
      <c r="Y551" s="14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L551" s="56"/>
      <c r="AM551" s="55"/>
    </row>
    <row r="552" spans="1:39" s="54" customFormat="1" ht="12.75" customHeight="1" x14ac:dyDescent="0.2">
      <c r="A552" s="14"/>
      <c r="B552" s="20"/>
      <c r="C552" s="15"/>
      <c r="D552" s="15"/>
      <c r="E552" s="15"/>
      <c r="F552" s="14"/>
      <c r="G552" s="14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4"/>
      <c r="X552" s="20"/>
      <c r="Y552" s="14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L552" s="56"/>
      <c r="AM552" s="55"/>
    </row>
    <row r="553" spans="1:39" s="54" customFormat="1" ht="12.75" customHeight="1" x14ac:dyDescent="0.2">
      <c r="A553" s="14"/>
      <c r="B553" s="20"/>
      <c r="C553" s="15"/>
      <c r="D553" s="15"/>
      <c r="E553" s="15"/>
      <c r="F553" s="14"/>
      <c r="G553" s="14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4"/>
      <c r="X553" s="20"/>
      <c r="Y553" s="14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L553" s="56"/>
      <c r="AM553" s="55"/>
    </row>
    <row r="554" spans="1:39" s="54" customFormat="1" ht="12.75" customHeight="1" x14ac:dyDescent="0.2">
      <c r="A554" s="14"/>
      <c r="B554" s="20"/>
      <c r="C554" s="15"/>
      <c r="D554" s="15"/>
      <c r="E554" s="15"/>
      <c r="F554" s="14"/>
      <c r="G554" s="14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4"/>
      <c r="X554" s="20"/>
      <c r="Y554" s="14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L554" s="56"/>
      <c r="AM554" s="55"/>
    </row>
    <row r="555" spans="1:39" s="54" customFormat="1" ht="12.75" customHeight="1" x14ac:dyDescent="0.2">
      <c r="A555" s="14"/>
      <c r="B555" s="20"/>
      <c r="C555" s="15"/>
      <c r="D555" s="15"/>
      <c r="E555" s="15"/>
      <c r="F555" s="14"/>
      <c r="G555" s="14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4"/>
      <c r="X555" s="20"/>
      <c r="Y555" s="14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L555" s="56"/>
      <c r="AM555" s="55"/>
    </row>
    <row r="556" spans="1:39" s="54" customFormat="1" ht="12.75" customHeight="1" x14ac:dyDescent="0.2">
      <c r="A556" s="14"/>
      <c r="B556" s="20"/>
      <c r="C556" s="15"/>
      <c r="D556" s="15"/>
      <c r="E556" s="15"/>
      <c r="F556" s="14"/>
      <c r="G556" s="14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4"/>
      <c r="X556" s="20"/>
      <c r="Y556" s="14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L556" s="56"/>
      <c r="AM556" s="55"/>
    </row>
    <row r="557" spans="1:39" s="54" customFormat="1" ht="12.75" customHeight="1" x14ac:dyDescent="0.2">
      <c r="A557" s="14"/>
      <c r="B557" s="20"/>
      <c r="C557" s="15"/>
      <c r="D557" s="15"/>
      <c r="E557" s="15"/>
      <c r="F557" s="14"/>
      <c r="G557" s="14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4"/>
      <c r="X557" s="20"/>
      <c r="Y557" s="14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L557" s="56"/>
      <c r="AM557" s="55"/>
    </row>
    <row r="558" spans="1:39" s="54" customFormat="1" ht="12.75" customHeight="1" x14ac:dyDescent="0.2">
      <c r="A558" s="14"/>
      <c r="B558" s="20"/>
      <c r="C558" s="15"/>
      <c r="D558" s="15"/>
      <c r="E558" s="15"/>
      <c r="F558" s="14"/>
      <c r="G558" s="1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4"/>
      <c r="X558" s="20"/>
      <c r="Y558" s="14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L558" s="56"/>
      <c r="AM558" s="55"/>
    </row>
    <row r="559" spans="1:39" s="54" customFormat="1" ht="12.75" customHeight="1" x14ac:dyDescent="0.2">
      <c r="A559" s="14"/>
      <c r="B559" s="20"/>
      <c r="C559" s="15"/>
      <c r="D559" s="15"/>
      <c r="E559" s="15"/>
      <c r="F559" s="14"/>
      <c r="G559" s="14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4"/>
      <c r="X559" s="20"/>
      <c r="Y559" s="14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L559" s="56"/>
      <c r="AM559" s="55"/>
    </row>
    <row r="560" spans="1:39" s="54" customFormat="1" ht="12.75" customHeight="1" x14ac:dyDescent="0.2">
      <c r="A560" s="14"/>
      <c r="B560" s="20"/>
      <c r="C560" s="15"/>
      <c r="D560" s="15"/>
      <c r="E560" s="15"/>
      <c r="F560" s="14"/>
      <c r="G560" s="14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4"/>
      <c r="X560" s="20"/>
      <c r="Y560" s="14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L560" s="56"/>
      <c r="AM560" s="55"/>
    </row>
    <row r="561" spans="1:39" s="54" customFormat="1" ht="12.75" customHeight="1" x14ac:dyDescent="0.2">
      <c r="A561" s="14"/>
      <c r="B561" s="20"/>
      <c r="C561" s="15"/>
      <c r="D561" s="15"/>
      <c r="E561" s="15"/>
      <c r="F561" s="14"/>
      <c r="G561" s="14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4"/>
      <c r="X561" s="20"/>
      <c r="Y561" s="14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L561" s="56"/>
      <c r="AM561" s="55"/>
    </row>
    <row r="562" spans="1:39" s="54" customFormat="1" ht="12.75" customHeight="1" x14ac:dyDescent="0.2">
      <c r="A562" s="14"/>
      <c r="B562" s="20"/>
      <c r="C562" s="15"/>
      <c r="D562" s="15"/>
      <c r="E562" s="15"/>
      <c r="F562" s="14"/>
      <c r="G562" s="14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4"/>
      <c r="X562" s="20"/>
      <c r="Y562" s="14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L562" s="56"/>
      <c r="AM562" s="55"/>
    </row>
    <row r="563" spans="1:39" s="54" customFormat="1" ht="12.75" customHeight="1" x14ac:dyDescent="0.2">
      <c r="A563" s="14"/>
      <c r="B563" s="20"/>
      <c r="C563" s="15"/>
      <c r="D563" s="15"/>
      <c r="E563" s="15"/>
      <c r="F563" s="14"/>
      <c r="G563" s="14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4"/>
      <c r="X563" s="20"/>
      <c r="Y563" s="14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L563" s="56"/>
      <c r="AM563" s="55"/>
    </row>
    <row r="564" spans="1:39" s="54" customFormat="1" ht="12.75" customHeight="1" x14ac:dyDescent="0.2">
      <c r="A564" s="14"/>
      <c r="B564" s="20"/>
      <c r="C564" s="15"/>
      <c r="D564" s="15"/>
      <c r="E564" s="15"/>
      <c r="F564" s="14"/>
      <c r="G564" s="14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4"/>
      <c r="X564" s="20"/>
      <c r="Y564" s="14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L564" s="56"/>
      <c r="AM564" s="55"/>
    </row>
    <row r="565" spans="1:39" s="54" customFormat="1" ht="12.75" customHeight="1" x14ac:dyDescent="0.2">
      <c r="A565" s="14"/>
      <c r="B565" s="20"/>
      <c r="C565" s="15"/>
      <c r="D565" s="15"/>
      <c r="E565" s="15"/>
      <c r="F565" s="14"/>
      <c r="G565" s="14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4"/>
      <c r="X565" s="20"/>
      <c r="Y565" s="14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L565" s="56"/>
      <c r="AM565" s="55"/>
    </row>
    <row r="566" spans="1:39" s="54" customFormat="1" ht="12.75" customHeight="1" x14ac:dyDescent="0.2">
      <c r="A566" s="14"/>
      <c r="B566" s="20"/>
      <c r="C566" s="15"/>
      <c r="D566" s="15"/>
      <c r="E566" s="15"/>
      <c r="F566" s="14"/>
      <c r="G566" s="14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4"/>
      <c r="X566" s="20"/>
      <c r="Y566" s="14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L566" s="56"/>
      <c r="AM566" s="55"/>
    </row>
    <row r="567" spans="1:39" s="54" customFormat="1" ht="12.75" customHeight="1" x14ac:dyDescent="0.2">
      <c r="A567" s="14"/>
      <c r="B567" s="20"/>
      <c r="C567" s="15"/>
      <c r="D567" s="15"/>
      <c r="E567" s="15"/>
      <c r="F567" s="14"/>
      <c r="G567" s="14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4"/>
      <c r="X567" s="20"/>
      <c r="Y567" s="14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L567" s="56"/>
      <c r="AM567" s="55"/>
    </row>
    <row r="568" spans="1:39" s="54" customFormat="1" ht="12.75" customHeight="1" x14ac:dyDescent="0.2">
      <c r="A568" s="14"/>
      <c r="B568" s="20"/>
      <c r="C568" s="15"/>
      <c r="D568" s="15"/>
      <c r="E568" s="15"/>
      <c r="F568" s="14"/>
      <c r="G568" s="14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4"/>
      <c r="X568" s="20"/>
      <c r="Y568" s="14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L568" s="56"/>
      <c r="AM568" s="55"/>
    </row>
    <row r="569" spans="1:39" s="54" customFormat="1" ht="12.75" customHeight="1" x14ac:dyDescent="0.2">
      <c r="A569" s="14"/>
      <c r="B569" s="20"/>
      <c r="C569" s="15"/>
      <c r="D569" s="15"/>
      <c r="E569" s="15"/>
      <c r="F569" s="14"/>
      <c r="G569" s="14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4"/>
      <c r="X569" s="20"/>
      <c r="Y569" s="14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L569" s="56"/>
      <c r="AM569" s="55"/>
    </row>
    <row r="570" spans="1:39" s="54" customFormat="1" ht="12.75" customHeight="1" x14ac:dyDescent="0.2">
      <c r="A570" s="14"/>
      <c r="B570" s="20"/>
      <c r="C570" s="15"/>
      <c r="D570" s="15"/>
      <c r="E570" s="15"/>
      <c r="F570" s="14"/>
      <c r="G570" s="14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4"/>
      <c r="X570" s="20"/>
      <c r="Y570" s="14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L570" s="56"/>
      <c r="AM570" s="55"/>
    </row>
    <row r="571" spans="1:39" s="54" customFormat="1" ht="12.75" customHeight="1" x14ac:dyDescent="0.2">
      <c r="A571" s="14"/>
      <c r="B571" s="20"/>
      <c r="C571" s="15"/>
      <c r="D571" s="15"/>
      <c r="E571" s="15"/>
      <c r="F571" s="14"/>
      <c r="G571" s="14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4"/>
      <c r="X571" s="20"/>
      <c r="Y571" s="14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L571" s="56"/>
      <c r="AM571" s="55"/>
    </row>
    <row r="572" spans="1:39" s="54" customFormat="1" ht="12.75" customHeight="1" x14ac:dyDescent="0.2">
      <c r="A572" s="14"/>
      <c r="B572" s="20"/>
      <c r="C572" s="15"/>
      <c r="D572" s="15"/>
      <c r="E572" s="15"/>
      <c r="F572" s="14"/>
      <c r="G572" s="14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4"/>
      <c r="X572" s="20"/>
      <c r="Y572" s="14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L572" s="56"/>
      <c r="AM572" s="55"/>
    </row>
    <row r="573" spans="1:39" s="54" customFormat="1" ht="12.75" customHeight="1" x14ac:dyDescent="0.2">
      <c r="A573" s="14"/>
      <c r="B573" s="20"/>
      <c r="C573" s="15"/>
      <c r="D573" s="15"/>
      <c r="E573" s="15"/>
      <c r="F573" s="14"/>
      <c r="G573" s="14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4"/>
      <c r="X573" s="20"/>
      <c r="Y573" s="14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L573" s="56"/>
      <c r="AM573" s="55"/>
    </row>
    <row r="574" spans="1:39" s="54" customFormat="1" ht="12.75" customHeight="1" x14ac:dyDescent="0.2">
      <c r="A574" s="14"/>
      <c r="B574" s="20"/>
      <c r="C574" s="15"/>
      <c r="D574" s="15"/>
      <c r="E574" s="15"/>
      <c r="F574" s="14"/>
      <c r="G574" s="14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4"/>
      <c r="X574" s="20"/>
      <c r="Y574" s="14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L574" s="56"/>
      <c r="AM574" s="55"/>
    </row>
    <row r="575" spans="1:39" s="54" customFormat="1" ht="12.75" customHeight="1" x14ac:dyDescent="0.2">
      <c r="A575" s="14"/>
      <c r="B575" s="20"/>
      <c r="C575" s="15"/>
      <c r="D575" s="15"/>
      <c r="E575" s="15"/>
      <c r="F575" s="14"/>
      <c r="G575" s="14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4"/>
      <c r="X575" s="20"/>
      <c r="Y575" s="14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L575" s="56"/>
      <c r="AM575" s="55"/>
    </row>
    <row r="576" spans="1:39" s="54" customFormat="1" ht="12.75" customHeight="1" x14ac:dyDescent="0.2">
      <c r="A576" s="14"/>
      <c r="B576" s="20"/>
      <c r="C576" s="15"/>
      <c r="D576" s="15"/>
      <c r="E576" s="15"/>
      <c r="F576" s="14"/>
      <c r="G576" s="14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4"/>
      <c r="X576" s="20"/>
      <c r="Y576" s="14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L576" s="56"/>
      <c r="AM576" s="55"/>
    </row>
    <row r="577" spans="1:39" s="54" customFormat="1" ht="12.75" customHeight="1" x14ac:dyDescent="0.2">
      <c r="A577" s="14"/>
      <c r="B577" s="20"/>
      <c r="C577" s="15"/>
      <c r="D577" s="15"/>
      <c r="E577" s="15"/>
      <c r="F577" s="14"/>
      <c r="G577" s="14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4"/>
      <c r="X577" s="20"/>
      <c r="Y577" s="14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L577" s="56"/>
      <c r="AM577" s="55"/>
    </row>
    <row r="578" spans="1:39" s="54" customFormat="1" ht="12.75" customHeight="1" x14ac:dyDescent="0.2">
      <c r="A578" s="14"/>
      <c r="B578" s="20"/>
      <c r="C578" s="15"/>
      <c r="D578" s="15"/>
      <c r="E578" s="15"/>
      <c r="F578" s="14"/>
      <c r="G578" s="14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4"/>
      <c r="X578" s="20"/>
      <c r="Y578" s="14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L578" s="56"/>
      <c r="AM578" s="55"/>
    </row>
    <row r="579" spans="1:39" s="54" customFormat="1" ht="12.75" customHeight="1" x14ac:dyDescent="0.2">
      <c r="A579" s="14"/>
      <c r="B579" s="20"/>
      <c r="C579" s="15"/>
      <c r="D579" s="15"/>
      <c r="E579" s="15"/>
      <c r="F579" s="14"/>
      <c r="G579" s="14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4"/>
      <c r="X579" s="20"/>
      <c r="Y579" s="14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L579" s="56"/>
      <c r="AM579" s="55"/>
    </row>
    <row r="580" spans="1:39" s="54" customFormat="1" ht="12.75" customHeight="1" x14ac:dyDescent="0.2">
      <c r="A580" s="14"/>
      <c r="B580" s="20"/>
      <c r="C580" s="15"/>
      <c r="D580" s="15"/>
      <c r="E580" s="15"/>
      <c r="F580" s="14"/>
      <c r="G580" s="14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4"/>
      <c r="X580" s="20"/>
      <c r="Y580" s="14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L580" s="56"/>
      <c r="AM580" s="55"/>
    </row>
    <row r="581" spans="1:39" s="54" customFormat="1" ht="12.75" customHeight="1" x14ac:dyDescent="0.2">
      <c r="A581" s="14"/>
      <c r="B581" s="20"/>
      <c r="C581" s="15"/>
      <c r="D581" s="15"/>
      <c r="E581" s="15"/>
      <c r="F581" s="14"/>
      <c r="G581" s="14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4"/>
      <c r="X581" s="20"/>
      <c r="Y581" s="14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L581" s="56"/>
      <c r="AM581" s="55"/>
    </row>
    <row r="582" spans="1:39" s="54" customFormat="1" ht="12.75" customHeight="1" x14ac:dyDescent="0.2">
      <c r="A582" s="14"/>
      <c r="B582" s="20"/>
      <c r="C582" s="15"/>
      <c r="D582" s="15"/>
      <c r="E582" s="15"/>
      <c r="F582" s="14"/>
      <c r="G582" s="14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4"/>
      <c r="X582" s="20"/>
      <c r="Y582" s="14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L582" s="56"/>
      <c r="AM582" s="55"/>
    </row>
    <row r="583" spans="1:39" s="54" customFormat="1" ht="12.75" customHeight="1" x14ac:dyDescent="0.2">
      <c r="A583" s="14"/>
      <c r="B583" s="20"/>
      <c r="C583" s="15"/>
      <c r="D583" s="15"/>
      <c r="E583" s="15"/>
      <c r="F583" s="14"/>
      <c r="G583" s="14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4"/>
      <c r="X583" s="20"/>
      <c r="Y583" s="14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L583" s="56"/>
      <c r="AM583" s="55"/>
    </row>
    <row r="584" spans="1:39" s="54" customFormat="1" ht="12.75" customHeight="1" x14ac:dyDescent="0.2">
      <c r="A584" s="14"/>
      <c r="B584" s="20"/>
      <c r="C584" s="15"/>
      <c r="D584" s="15"/>
      <c r="E584" s="15"/>
      <c r="F584" s="14"/>
      <c r="G584" s="14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4"/>
      <c r="X584" s="20"/>
      <c r="Y584" s="14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L584" s="56"/>
      <c r="AM584" s="55"/>
    </row>
    <row r="585" spans="1:39" s="54" customFormat="1" ht="12.75" customHeight="1" x14ac:dyDescent="0.2">
      <c r="A585" s="14"/>
      <c r="B585" s="20"/>
      <c r="C585" s="15"/>
      <c r="D585" s="15"/>
      <c r="E585" s="15"/>
      <c r="F585" s="14"/>
      <c r="G585" s="14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4"/>
      <c r="X585" s="20"/>
      <c r="Y585" s="14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L585" s="56"/>
      <c r="AM585" s="55"/>
    </row>
    <row r="586" spans="1:39" s="54" customFormat="1" ht="12.75" customHeight="1" x14ac:dyDescent="0.2">
      <c r="A586" s="14"/>
      <c r="B586" s="20"/>
      <c r="C586" s="15"/>
      <c r="D586" s="15"/>
      <c r="E586" s="15"/>
      <c r="F586" s="14"/>
      <c r="G586" s="14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4"/>
      <c r="X586" s="20"/>
      <c r="Y586" s="14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L586" s="56"/>
      <c r="AM586" s="55"/>
    </row>
    <row r="587" spans="1:39" s="54" customFormat="1" ht="12.75" customHeight="1" x14ac:dyDescent="0.2">
      <c r="A587" s="14"/>
      <c r="B587" s="20"/>
      <c r="C587" s="15"/>
      <c r="D587" s="15"/>
      <c r="E587" s="15"/>
      <c r="F587" s="14"/>
      <c r="G587" s="14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4"/>
      <c r="X587" s="20"/>
      <c r="Y587" s="14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L587" s="56"/>
      <c r="AM587" s="55"/>
    </row>
    <row r="588" spans="1:39" s="54" customFormat="1" ht="12.75" customHeight="1" x14ac:dyDescent="0.2">
      <c r="A588" s="14"/>
      <c r="B588" s="20"/>
      <c r="C588" s="15"/>
      <c r="D588" s="15"/>
      <c r="E588" s="15"/>
      <c r="F588" s="14"/>
      <c r="G588" s="14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4"/>
      <c r="X588" s="20"/>
      <c r="Y588" s="14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L588" s="56"/>
      <c r="AM588" s="55"/>
    </row>
    <row r="589" spans="1:39" s="54" customFormat="1" ht="12.75" customHeight="1" x14ac:dyDescent="0.2">
      <c r="A589" s="14"/>
      <c r="B589" s="20"/>
      <c r="C589" s="15"/>
      <c r="D589" s="15"/>
      <c r="E589" s="15"/>
      <c r="F589" s="14"/>
      <c r="G589" s="14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4"/>
      <c r="X589" s="20"/>
      <c r="Y589" s="14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L589" s="56"/>
      <c r="AM589" s="55"/>
    </row>
    <row r="590" spans="1:39" s="54" customFormat="1" ht="12.75" customHeight="1" x14ac:dyDescent="0.2">
      <c r="A590" s="14"/>
      <c r="B590" s="20"/>
      <c r="C590" s="15"/>
      <c r="D590" s="15"/>
      <c r="E590" s="15"/>
      <c r="F590" s="14"/>
      <c r="G590" s="14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4"/>
      <c r="X590" s="20"/>
      <c r="Y590" s="14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L590" s="56"/>
      <c r="AM590" s="55"/>
    </row>
    <row r="591" spans="1:39" s="54" customFormat="1" ht="12.75" customHeight="1" x14ac:dyDescent="0.2">
      <c r="A591" s="14"/>
      <c r="B591" s="20"/>
      <c r="C591" s="15"/>
      <c r="D591" s="15"/>
      <c r="E591" s="15"/>
      <c r="F591" s="14"/>
      <c r="G591" s="14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4"/>
      <c r="X591" s="20"/>
      <c r="Y591" s="14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L591" s="56"/>
      <c r="AM591" s="55"/>
    </row>
    <row r="592" spans="1:39" s="54" customFormat="1" ht="12.75" customHeight="1" x14ac:dyDescent="0.2">
      <c r="A592" s="14"/>
      <c r="B592" s="20"/>
      <c r="C592" s="15"/>
      <c r="D592" s="15"/>
      <c r="E592" s="15"/>
      <c r="F592" s="14"/>
      <c r="G592" s="14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4"/>
      <c r="X592" s="20"/>
      <c r="Y592" s="14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L592" s="56"/>
      <c r="AM592" s="55"/>
    </row>
    <row r="593" spans="1:39" s="54" customFormat="1" ht="12.75" customHeight="1" x14ac:dyDescent="0.2">
      <c r="A593" s="14"/>
      <c r="B593" s="20"/>
      <c r="C593" s="15"/>
      <c r="D593" s="15"/>
      <c r="E593" s="15"/>
      <c r="F593" s="14"/>
      <c r="G593" s="14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4"/>
      <c r="X593" s="20"/>
      <c r="Y593" s="14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L593" s="56"/>
      <c r="AM593" s="55"/>
    </row>
    <row r="594" spans="1:39" s="54" customFormat="1" ht="12.75" customHeight="1" x14ac:dyDescent="0.2">
      <c r="A594" s="14"/>
      <c r="B594" s="20"/>
      <c r="C594" s="15"/>
      <c r="D594" s="15"/>
      <c r="E594" s="15"/>
      <c r="F594" s="14"/>
      <c r="G594" s="14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4"/>
      <c r="X594" s="20"/>
      <c r="Y594" s="14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L594" s="56"/>
      <c r="AM594" s="55"/>
    </row>
    <row r="595" spans="1:39" s="54" customFormat="1" ht="12.75" customHeight="1" x14ac:dyDescent="0.2">
      <c r="A595" s="14"/>
      <c r="B595" s="20"/>
      <c r="C595" s="15"/>
      <c r="D595" s="15"/>
      <c r="E595" s="15"/>
      <c r="F595" s="14"/>
      <c r="G595" s="14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4"/>
      <c r="X595" s="20"/>
      <c r="Y595" s="14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L595" s="56"/>
      <c r="AM595" s="55"/>
    </row>
    <row r="596" spans="1:39" s="54" customFormat="1" ht="12.75" customHeight="1" x14ac:dyDescent="0.2">
      <c r="A596" s="14"/>
      <c r="B596" s="20"/>
      <c r="C596" s="15"/>
      <c r="D596" s="15"/>
      <c r="E596" s="15"/>
      <c r="F596" s="14"/>
      <c r="G596" s="1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4"/>
      <c r="X596" s="20"/>
      <c r="Y596" s="14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L596" s="56"/>
      <c r="AM596" s="55"/>
    </row>
    <row r="597" spans="1:39" s="54" customFormat="1" ht="12.75" customHeight="1" x14ac:dyDescent="0.2">
      <c r="A597" s="14"/>
      <c r="B597" s="20"/>
      <c r="C597" s="15"/>
      <c r="D597" s="15"/>
      <c r="E597" s="15"/>
      <c r="F597" s="14"/>
      <c r="G597" s="14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4"/>
      <c r="X597" s="20"/>
      <c r="Y597" s="14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L597" s="56"/>
      <c r="AM597" s="55"/>
    </row>
    <row r="598" spans="1:39" s="54" customFormat="1" ht="12.75" customHeight="1" x14ac:dyDescent="0.2">
      <c r="A598" s="14"/>
      <c r="B598" s="20"/>
      <c r="C598" s="15"/>
      <c r="D598" s="15"/>
      <c r="E598" s="15"/>
      <c r="F598" s="14"/>
      <c r="G598" s="14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4"/>
      <c r="X598" s="20"/>
      <c r="Y598" s="14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L598" s="56"/>
      <c r="AM598" s="55"/>
    </row>
    <row r="599" spans="1:39" s="54" customFormat="1" ht="12.75" customHeight="1" x14ac:dyDescent="0.2">
      <c r="A599" s="14"/>
      <c r="B599" s="20"/>
      <c r="C599" s="15"/>
      <c r="D599" s="15"/>
      <c r="E599" s="15"/>
      <c r="F599" s="14"/>
      <c r="G599" s="14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4"/>
      <c r="X599" s="20"/>
      <c r="Y599" s="14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L599" s="56"/>
      <c r="AM599" s="55"/>
    </row>
    <row r="600" spans="1:39" s="54" customFormat="1" ht="12.75" customHeight="1" x14ac:dyDescent="0.2">
      <c r="A600" s="14"/>
      <c r="B600" s="20"/>
      <c r="C600" s="15"/>
      <c r="D600" s="15"/>
      <c r="E600" s="15"/>
      <c r="F600" s="14"/>
      <c r="G600" s="14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4"/>
      <c r="X600" s="20"/>
      <c r="Y600" s="14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L600" s="56"/>
      <c r="AM600" s="55"/>
    </row>
    <row r="601" spans="1:39" s="54" customFormat="1" ht="12.75" customHeight="1" x14ac:dyDescent="0.2">
      <c r="A601" s="14"/>
      <c r="B601" s="20"/>
      <c r="C601" s="15"/>
      <c r="D601" s="15"/>
      <c r="E601" s="15"/>
      <c r="F601" s="14"/>
      <c r="G601" s="14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4"/>
      <c r="X601" s="20"/>
      <c r="Y601" s="14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L601" s="56"/>
      <c r="AM601" s="55"/>
    </row>
    <row r="602" spans="1:39" s="54" customFormat="1" ht="12.75" customHeight="1" x14ac:dyDescent="0.2">
      <c r="A602" s="14"/>
      <c r="B602" s="20"/>
      <c r="C602" s="15"/>
      <c r="D602" s="15"/>
      <c r="E602" s="15"/>
      <c r="F602" s="14"/>
      <c r="G602" s="14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4"/>
      <c r="X602" s="20"/>
      <c r="Y602" s="14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L602" s="56"/>
      <c r="AM602" s="55"/>
    </row>
    <row r="603" spans="1:39" s="54" customFormat="1" ht="12.75" customHeight="1" x14ac:dyDescent="0.2">
      <c r="A603" s="14"/>
      <c r="B603" s="20"/>
      <c r="C603" s="15"/>
      <c r="D603" s="15"/>
      <c r="E603" s="15"/>
      <c r="F603" s="14"/>
      <c r="G603" s="14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4"/>
      <c r="X603" s="20"/>
      <c r="Y603" s="14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L603" s="56"/>
      <c r="AM603" s="55"/>
    </row>
    <row r="604" spans="1:39" s="54" customFormat="1" ht="12.75" customHeight="1" x14ac:dyDescent="0.2">
      <c r="A604" s="14"/>
      <c r="B604" s="20"/>
      <c r="C604" s="15"/>
      <c r="D604" s="15"/>
      <c r="E604" s="15"/>
      <c r="F604" s="14"/>
      <c r="G604" s="14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4"/>
      <c r="X604" s="20"/>
      <c r="Y604" s="14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L604" s="56"/>
      <c r="AM604" s="55"/>
    </row>
    <row r="605" spans="1:39" s="54" customFormat="1" ht="12.75" customHeight="1" x14ac:dyDescent="0.2">
      <c r="A605" s="14"/>
      <c r="B605" s="20"/>
      <c r="C605" s="15"/>
      <c r="D605" s="15"/>
      <c r="E605" s="15"/>
      <c r="F605" s="14"/>
      <c r="G605" s="14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4"/>
      <c r="X605" s="20"/>
      <c r="Y605" s="14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L605" s="56"/>
      <c r="AM605" s="55"/>
    </row>
    <row r="606" spans="1:39" s="54" customFormat="1" ht="12.75" customHeight="1" x14ac:dyDescent="0.2">
      <c r="A606" s="14"/>
      <c r="B606" s="20"/>
      <c r="C606" s="15"/>
      <c r="D606" s="15"/>
      <c r="E606" s="15"/>
      <c r="F606" s="14"/>
      <c r="G606" s="14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4"/>
      <c r="X606" s="20"/>
      <c r="Y606" s="14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L606" s="56"/>
      <c r="AM606" s="55"/>
    </row>
    <row r="607" spans="1:39" s="54" customFormat="1" ht="12.75" customHeight="1" x14ac:dyDescent="0.2">
      <c r="A607" s="14"/>
      <c r="B607" s="20"/>
      <c r="C607" s="15"/>
      <c r="D607" s="15"/>
      <c r="E607" s="15"/>
      <c r="F607" s="14"/>
      <c r="G607" s="14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4"/>
      <c r="X607" s="20"/>
      <c r="Y607" s="14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L607" s="56"/>
      <c r="AM607" s="55"/>
    </row>
    <row r="608" spans="1:39" s="54" customFormat="1" ht="12.75" customHeight="1" x14ac:dyDescent="0.2">
      <c r="A608" s="14"/>
      <c r="B608" s="20"/>
      <c r="C608" s="15"/>
      <c r="D608" s="15"/>
      <c r="E608" s="15"/>
      <c r="F608" s="14"/>
      <c r="G608" s="14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4"/>
      <c r="X608" s="20"/>
      <c r="Y608" s="14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L608" s="56"/>
      <c r="AM608" s="55"/>
    </row>
    <row r="609" spans="1:39" s="54" customFormat="1" ht="12.75" customHeight="1" x14ac:dyDescent="0.2">
      <c r="A609" s="14"/>
      <c r="B609" s="20"/>
      <c r="C609" s="15"/>
      <c r="D609" s="15"/>
      <c r="E609" s="15"/>
      <c r="F609" s="14"/>
      <c r="G609" s="14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4"/>
      <c r="X609" s="20"/>
      <c r="Y609" s="14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L609" s="56"/>
      <c r="AM609" s="55"/>
    </row>
    <row r="610" spans="1:39" s="54" customFormat="1" ht="12.75" customHeight="1" x14ac:dyDescent="0.2">
      <c r="A610" s="14"/>
      <c r="B610" s="20"/>
      <c r="C610" s="15"/>
      <c r="D610" s="15"/>
      <c r="E610" s="15"/>
      <c r="F610" s="14"/>
      <c r="G610" s="14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4"/>
      <c r="X610" s="20"/>
      <c r="Y610" s="14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L610" s="56"/>
      <c r="AM610" s="55"/>
    </row>
    <row r="611" spans="1:39" s="54" customFormat="1" ht="12.75" customHeight="1" x14ac:dyDescent="0.2">
      <c r="A611" s="14"/>
      <c r="B611" s="20"/>
      <c r="C611" s="15"/>
      <c r="D611" s="15"/>
      <c r="E611" s="15"/>
      <c r="F611" s="14"/>
      <c r="G611" s="14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4"/>
      <c r="X611" s="20"/>
      <c r="Y611" s="14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L611" s="56"/>
      <c r="AM611" s="55"/>
    </row>
    <row r="612" spans="1:39" s="54" customFormat="1" ht="12.75" customHeight="1" x14ac:dyDescent="0.2">
      <c r="A612" s="14"/>
      <c r="B612" s="20"/>
      <c r="C612" s="15"/>
      <c r="D612" s="15"/>
      <c r="E612" s="15"/>
      <c r="F612" s="14"/>
      <c r="G612" s="14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4"/>
      <c r="X612" s="20"/>
      <c r="Y612" s="14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L612" s="56"/>
      <c r="AM612" s="55"/>
    </row>
    <row r="613" spans="1:39" s="54" customFormat="1" ht="12.75" customHeight="1" x14ac:dyDescent="0.2">
      <c r="A613" s="14"/>
      <c r="B613" s="20"/>
      <c r="C613" s="15"/>
      <c r="D613" s="15"/>
      <c r="E613" s="15"/>
      <c r="F613" s="14"/>
      <c r="G613" s="14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4"/>
      <c r="X613" s="20"/>
      <c r="Y613" s="14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L613" s="56"/>
      <c r="AM613" s="55"/>
    </row>
    <row r="614" spans="1:39" s="54" customFormat="1" ht="12.75" customHeight="1" x14ac:dyDescent="0.2">
      <c r="A614" s="14"/>
      <c r="B614" s="20"/>
      <c r="C614" s="15"/>
      <c r="D614" s="15"/>
      <c r="E614" s="15"/>
      <c r="F614" s="14"/>
      <c r="G614" s="14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4"/>
      <c r="X614" s="20"/>
      <c r="Y614" s="14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L614" s="56"/>
      <c r="AM614" s="55"/>
    </row>
    <row r="615" spans="1:39" s="54" customFormat="1" ht="12.75" customHeight="1" x14ac:dyDescent="0.2">
      <c r="A615" s="14"/>
      <c r="B615" s="20"/>
      <c r="C615" s="15"/>
      <c r="D615" s="15"/>
      <c r="E615" s="15"/>
      <c r="F615" s="14"/>
      <c r="G615" s="14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4"/>
      <c r="X615" s="20"/>
      <c r="Y615" s="14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L615" s="56"/>
      <c r="AM615" s="55"/>
    </row>
    <row r="616" spans="1:39" s="54" customFormat="1" ht="12.75" customHeight="1" x14ac:dyDescent="0.2">
      <c r="A616" s="14"/>
      <c r="B616" s="20"/>
      <c r="C616" s="15"/>
      <c r="D616" s="15"/>
      <c r="E616" s="15"/>
      <c r="F616" s="14"/>
      <c r="G616" s="14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4"/>
      <c r="X616" s="20"/>
      <c r="Y616" s="14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L616" s="56"/>
      <c r="AM616" s="55"/>
    </row>
    <row r="617" spans="1:39" s="54" customFormat="1" ht="12.75" customHeight="1" x14ac:dyDescent="0.2">
      <c r="A617" s="14"/>
      <c r="B617" s="20"/>
      <c r="C617" s="15"/>
      <c r="D617" s="15"/>
      <c r="E617" s="15"/>
      <c r="F617" s="14"/>
      <c r="G617" s="14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4"/>
      <c r="X617" s="20"/>
      <c r="Y617" s="14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L617" s="56"/>
      <c r="AM617" s="55"/>
    </row>
    <row r="618" spans="1:39" s="54" customFormat="1" ht="12.75" customHeight="1" x14ac:dyDescent="0.2">
      <c r="A618" s="14"/>
      <c r="B618" s="20"/>
      <c r="C618" s="15"/>
      <c r="D618" s="15"/>
      <c r="E618" s="15"/>
      <c r="F618" s="14"/>
      <c r="G618" s="14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4"/>
      <c r="X618" s="20"/>
      <c r="Y618" s="14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L618" s="56"/>
      <c r="AM618" s="55"/>
    </row>
    <row r="619" spans="1:39" s="54" customFormat="1" ht="12.75" customHeight="1" x14ac:dyDescent="0.2">
      <c r="A619" s="14"/>
      <c r="B619" s="20"/>
      <c r="C619" s="15"/>
      <c r="D619" s="15"/>
      <c r="E619" s="15"/>
      <c r="F619" s="14"/>
      <c r="G619" s="14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4"/>
      <c r="X619" s="20"/>
      <c r="Y619" s="14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L619" s="56"/>
      <c r="AM619" s="55"/>
    </row>
    <row r="620" spans="1:39" s="54" customFormat="1" ht="12.75" customHeight="1" x14ac:dyDescent="0.2">
      <c r="A620" s="14"/>
      <c r="B620" s="20"/>
      <c r="C620" s="15"/>
      <c r="D620" s="15"/>
      <c r="E620" s="15"/>
      <c r="F620" s="14"/>
      <c r="G620" s="14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4"/>
      <c r="X620" s="20"/>
      <c r="Y620" s="14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L620" s="56"/>
      <c r="AM620" s="55"/>
    </row>
    <row r="621" spans="1:39" s="54" customFormat="1" ht="12.75" customHeight="1" x14ac:dyDescent="0.2">
      <c r="A621" s="14"/>
      <c r="B621" s="20"/>
      <c r="C621" s="15"/>
      <c r="D621" s="15"/>
      <c r="E621" s="15"/>
      <c r="F621" s="14"/>
      <c r="G621" s="14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4"/>
      <c r="X621" s="20"/>
      <c r="Y621" s="14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L621" s="56"/>
      <c r="AM621" s="55"/>
    </row>
    <row r="622" spans="1:39" s="54" customFormat="1" ht="12.75" customHeight="1" x14ac:dyDescent="0.2">
      <c r="A622" s="14"/>
      <c r="B622" s="20"/>
      <c r="C622" s="15"/>
      <c r="D622" s="15"/>
      <c r="E622" s="15"/>
      <c r="F622" s="14"/>
      <c r="G622" s="14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4"/>
      <c r="X622" s="20"/>
      <c r="Y622" s="14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L622" s="56"/>
      <c r="AM622" s="55"/>
    </row>
    <row r="623" spans="1:39" s="54" customFormat="1" ht="12.75" customHeight="1" x14ac:dyDescent="0.2">
      <c r="A623" s="14"/>
      <c r="B623" s="20"/>
      <c r="C623" s="15"/>
      <c r="D623" s="15"/>
      <c r="E623" s="15"/>
      <c r="F623" s="14"/>
      <c r="G623" s="14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4"/>
      <c r="X623" s="20"/>
      <c r="Y623" s="14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L623" s="56"/>
      <c r="AM623" s="55"/>
    </row>
    <row r="624" spans="1:39" s="54" customFormat="1" ht="12.75" customHeight="1" x14ac:dyDescent="0.2">
      <c r="A624" s="14"/>
      <c r="B624" s="20"/>
      <c r="C624" s="15"/>
      <c r="D624" s="15"/>
      <c r="E624" s="15"/>
      <c r="F624" s="14"/>
      <c r="G624" s="14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4"/>
      <c r="X624" s="20"/>
      <c r="Y624" s="14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L624" s="56"/>
      <c r="AM624" s="55"/>
    </row>
    <row r="625" spans="1:39" s="54" customFormat="1" ht="12.75" customHeight="1" x14ac:dyDescent="0.2">
      <c r="A625" s="14"/>
      <c r="B625" s="20"/>
      <c r="C625" s="15"/>
      <c r="D625" s="15"/>
      <c r="E625" s="15"/>
      <c r="F625" s="14"/>
      <c r="G625" s="14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4"/>
      <c r="X625" s="20"/>
      <c r="Y625" s="14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L625" s="56"/>
      <c r="AM625" s="55"/>
    </row>
    <row r="626" spans="1:39" s="54" customFormat="1" ht="12.75" customHeight="1" x14ac:dyDescent="0.2">
      <c r="A626" s="14"/>
      <c r="B626" s="20"/>
      <c r="C626" s="15"/>
      <c r="D626" s="15"/>
      <c r="E626" s="15"/>
      <c r="F626" s="14"/>
      <c r="G626" s="14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4"/>
      <c r="X626" s="20"/>
      <c r="Y626" s="14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L626" s="56"/>
      <c r="AM626" s="55"/>
    </row>
    <row r="627" spans="1:39" s="54" customFormat="1" ht="12.75" customHeight="1" x14ac:dyDescent="0.2">
      <c r="A627" s="14"/>
      <c r="B627" s="20"/>
      <c r="C627" s="15"/>
      <c r="D627" s="15"/>
      <c r="E627" s="15"/>
      <c r="F627" s="14"/>
      <c r="G627" s="14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4"/>
      <c r="X627" s="20"/>
      <c r="Y627" s="14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L627" s="56"/>
      <c r="AM627" s="55"/>
    </row>
    <row r="628" spans="1:39" s="54" customFormat="1" ht="12.75" customHeight="1" x14ac:dyDescent="0.2">
      <c r="A628" s="14"/>
      <c r="B628" s="20"/>
      <c r="C628" s="15"/>
      <c r="D628" s="15"/>
      <c r="E628" s="15"/>
      <c r="F628" s="14"/>
      <c r="G628" s="14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4"/>
      <c r="X628" s="20"/>
      <c r="Y628" s="14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L628" s="56"/>
      <c r="AM628" s="55"/>
    </row>
    <row r="629" spans="1:39" s="54" customFormat="1" ht="12.75" customHeight="1" x14ac:dyDescent="0.2">
      <c r="A629" s="14"/>
      <c r="B629" s="20"/>
      <c r="C629" s="15"/>
      <c r="D629" s="15"/>
      <c r="E629" s="15"/>
      <c r="F629" s="14"/>
      <c r="G629" s="14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4"/>
      <c r="X629" s="20"/>
      <c r="Y629" s="14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L629" s="56"/>
      <c r="AM629" s="55"/>
    </row>
    <row r="630" spans="1:39" s="54" customFormat="1" ht="12.75" customHeight="1" x14ac:dyDescent="0.2">
      <c r="A630" s="14"/>
      <c r="B630" s="20"/>
      <c r="C630" s="15"/>
      <c r="D630" s="15"/>
      <c r="E630" s="15"/>
      <c r="F630" s="14"/>
      <c r="G630" s="14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4"/>
      <c r="X630" s="20"/>
      <c r="Y630" s="14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L630" s="56"/>
      <c r="AM630" s="55"/>
    </row>
    <row r="631" spans="1:39" s="54" customFormat="1" ht="12.75" customHeight="1" x14ac:dyDescent="0.2">
      <c r="A631" s="14"/>
      <c r="B631" s="20"/>
      <c r="C631" s="15"/>
      <c r="D631" s="15"/>
      <c r="E631" s="15"/>
      <c r="F631" s="14"/>
      <c r="G631" s="14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4"/>
      <c r="X631" s="20"/>
      <c r="Y631" s="14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L631" s="56"/>
      <c r="AM631" s="55"/>
    </row>
    <row r="632" spans="1:39" s="54" customFormat="1" ht="12.75" customHeight="1" x14ac:dyDescent="0.2">
      <c r="A632" s="14"/>
      <c r="B632" s="20"/>
      <c r="C632" s="15"/>
      <c r="D632" s="15"/>
      <c r="E632" s="15"/>
      <c r="F632" s="14"/>
      <c r="G632" s="14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4"/>
      <c r="X632" s="20"/>
      <c r="Y632" s="14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L632" s="56"/>
      <c r="AM632" s="55"/>
    </row>
    <row r="633" spans="1:39" s="54" customFormat="1" ht="12.75" customHeight="1" x14ac:dyDescent="0.2">
      <c r="A633" s="14"/>
      <c r="B633" s="20"/>
      <c r="C633" s="15"/>
      <c r="D633" s="15"/>
      <c r="E633" s="15"/>
      <c r="F633" s="14"/>
      <c r="G633" s="14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4"/>
      <c r="X633" s="20"/>
      <c r="Y633" s="14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L633" s="56"/>
      <c r="AM633" s="55"/>
    </row>
    <row r="634" spans="1:39" s="54" customFormat="1" ht="12.75" customHeight="1" x14ac:dyDescent="0.2">
      <c r="A634" s="14"/>
      <c r="B634" s="20"/>
      <c r="C634" s="15"/>
      <c r="D634" s="15"/>
      <c r="E634" s="15"/>
      <c r="F634" s="14"/>
      <c r="G634" s="14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4"/>
      <c r="X634" s="20"/>
      <c r="Y634" s="14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L634" s="56"/>
      <c r="AM634" s="55"/>
    </row>
    <row r="635" spans="1:39" s="54" customFormat="1" ht="12.75" customHeight="1" x14ac:dyDescent="0.2">
      <c r="A635" s="14"/>
      <c r="B635" s="20"/>
      <c r="C635" s="15"/>
      <c r="D635" s="15"/>
      <c r="E635" s="15"/>
      <c r="F635" s="14"/>
      <c r="G635" s="14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4"/>
      <c r="X635" s="20"/>
      <c r="Y635" s="14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L635" s="56"/>
      <c r="AM635" s="55"/>
    </row>
    <row r="636" spans="1:39" s="54" customFormat="1" ht="12.75" customHeight="1" x14ac:dyDescent="0.2">
      <c r="A636" s="14"/>
      <c r="B636" s="20"/>
      <c r="C636" s="15"/>
      <c r="D636" s="15"/>
      <c r="E636" s="15"/>
      <c r="F636" s="14"/>
      <c r="G636" s="14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4"/>
      <c r="X636" s="20"/>
      <c r="Y636" s="14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L636" s="56"/>
      <c r="AM636" s="55"/>
    </row>
    <row r="637" spans="1:39" s="54" customFormat="1" ht="12.75" customHeight="1" x14ac:dyDescent="0.2">
      <c r="A637" s="14"/>
      <c r="B637" s="20"/>
      <c r="C637" s="15"/>
      <c r="D637" s="15"/>
      <c r="E637" s="15"/>
      <c r="F637" s="14"/>
      <c r="G637" s="14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4"/>
      <c r="X637" s="20"/>
      <c r="Y637" s="14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L637" s="56"/>
      <c r="AM637" s="55"/>
    </row>
    <row r="638" spans="1:39" s="54" customFormat="1" ht="12.75" customHeight="1" x14ac:dyDescent="0.2">
      <c r="A638" s="14"/>
      <c r="B638" s="20"/>
      <c r="C638" s="15"/>
      <c r="D638" s="15"/>
      <c r="E638" s="15"/>
      <c r="F638" s="14"/>
      <c r="G638" s="14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4"/>
      <c r="X638" s="20"/>
      <c r="Y638" s="14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L638" s="56"/>
      <c r="AM638" s="55"/>
    </row>
    <row r="639" spans="1:39" s="54" customFormat="1" ht="12.75" customHeight="1" x14ac:dyDescent="0.2">
      <c r="A639" s="14"/>
      <c r="B639" s="20"/>
      <c r="C639" s="15"/>
      <c r="D639" s="15"/>
      <c r="E639" s="15"/>
      <c r="F639" s="14"/>
      <c r="G639" s="14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4"/>
      <c r="X639" s="20"/>
      <c r="Y639" s="14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L639" s="56"/>
      <c r="AM639" s="55"/>
    </row>
    <row r="640" spans="1:39" s="54" customFormat="1" ht="12.75" customHeight="1" x14ac:dyDescent="0.2">
      <c r="A640" s="14"/>
      <c r="B640" s="20"/>
      <c r="C640" s="15"/>
      <c r="D640" s="15"/>
      <c r="E640" s="15"/>
      <c r="F640" s="14"/>
      <c r="G640" s="14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4"/>
      <c r="X640" s="20"/>
      <c r="Y640" s="14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L640" s="56"/>
      <c r="AM640" s="55"/>
    </row>
    <row r="641" spans="1:39" s="54" customFormat="1" ht="12.75" customHeight="1" x14ac:dyDescent="0.2">
      <c r="A641" s="14"/>
      <c r="B641" s="20"/>
      <c r="C641" s="15"/>
      <c r="D641" s="15"/>
      <c r="E641" s="15"/>
      <c r="F641" s="14"/>
      <c r="G641" s="14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4"/>
      <c r="X641" s="20"/>
      <c r="Y641" s="14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L641" s="56"/>
      <c r="AM641" s="55"/>
    </row>
    <row r="642" spans="1:39" s="54" customFormat="1" ht="12.75" customHeight="1" x14ac:dyDescent="0.2">
      <c r="A642" s="14"/>
      <c r="B642" s="20"/>
      <c r="C642" s="15"/>
      <c r="D642" s="15"/>
      <c r="E642" s="15"/>
      <c r="F642" s="14"/>
      <c r="G642" s="14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4"/>
      <c r="X642" s="20"/>
      <c r="Y642" s="14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L642" s="56"/>
      <c r="AM642" s="55"/>
    </row>
    <row r="643" spans="1:39" s="54" customFormat="1" ht="12.75" customHeight="1" x14ac:dyDescent="0.2">
      <c r="A643" s="14"/>
      <c r="B643" s="20"/>
      <c r="C643" s="15"/>
      <c r="D643" s="15"/>
      <c r="E643" s="15"/>
      <c r="F643" s="14"/>
      <c r="G643" s="14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4"/>
      <c r="X643" s="20"/>
      <c r="Y643" s="14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L643" s="56"/>
      <c r="AM643" s="55"/>
    </row>
    <row r="644" spans="1:39" s="54" customFormat="1" ht="12.75" customHeight="1" x14ac:dyDescent="0.2">
      <c r="A644" s="14"/>
      <c r="B644" s="20"/>
      <c r="C644" s="15"/>
      <c r="D644" s="15"/>
      <c r="E644" s="15"/>
      <c r="F644" s="14"/>
      <c r="G644" s="14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4"/>
      <c r="X644" s="20"/>
      <c r="Y644" s="14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L644" s="56"/>
      <c r="AM644" s="55"/>
    </row>
    <row r="645" spans="1:39" s="54" customFormat="1" ht="12.75" customHeight="1" x14ac:dyDescent="0.2">
      <c r="A645" s="14"/>
      <c r="B645" s="20"/>
      <c r="C645" s="15"/>
      <c r="D645" s="15"/>
      <c r="E645" s="15"/>
      <c r="F645" s="14"/>
      <c r="G645" s="14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4"/>
      <c r="X645" s="20"/>
      <c r="Y645" s="14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L645" s="56"/>
      <c r="AM645" s="55"/>
    </row>
    <row r="646" spans="1:39" s="54" customFormat="1" ht="12.75" customHeight="1" x14ac:dyDescent="0.2">
      <c r="A646" s="14"/>
      <c r="B646" s="20"/>
      <c r="C646" s="15"/>
      <c r="D646" s="15"/>
      <c r="E646" s="15"/>
      <c r="F646" s="14"/>
      <c r="G646" s="14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4"/>
      <c r="X646" s="20"/>
      <c r="Y646" s="14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L646" s="56"/>
      <c r="AM646" s="55"/>
    </row>
    <row r="647" spans="1:39" s="54" customFormat="1" ht="12.75" customHeight="1" x14ac:dyDescent="0.2">
      <c r="A647" s="14"/>
      <c r="B647" s="20"/>
      <c r="C647" s="15"/>
      <c r="D647" s="15"/>
      <c r="E647" s="15"/>
      <c r="F647" s="14"/>
      <c r="G647" s="14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4"/>
      <c r="X647" s="20"/>
      <c r="Y647" s="14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L647" s="56"/>
      <c r="AM647" s="55"/>
    </row>
    <row r="648" spans="1:39" s="54" customFormat="1" ht="12.75" customHeight="1" x14ac:dyDescent="0.2">
      <c r="A648" s="14"/>
      <c r="B648" s="20"/>
      <c r="C648" s="15"/>
      <c r="D648" s="15"/>
      <c r="E648" s="15"/>
      <c r="F648" s="14"/>
      <c r="G648" s="14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4"/>
      <c r="X648" s="20"/>
      <c r="Y648" s="14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L648" s="56"/>
      <c r="AM648" s="55"/>
    </row>
    <row r="649" spans="1:39" s="54" customFormat="1" ht="12.75" customHeight="1" x14ac:dyDescent="0.2">
      <c r="A649" s="14"/>
      <c r="B649" s="20"/>
      <c r="C649" s="15"/>
      <c r="D649" s="15"/>
      <c r="E649" s="15"/>
      <c r="F649" s="14"/>
      <c r="G649" s="14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4"/>
      <c r="X649" s="20"/>
      <c r="Y649" s="14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L649" s="56"/>
      <c r="AM649" s="55"/>
    </row>
    <row r="650" spans="1:39" s="54" customFormat="1" ht="12.75" customHeight="1" x14ac:dyDescent="0.2">
      <c r="A650" s="14"/>
      <c r="B650" s="20"/>
      <c r="C650" s="15"/>
      <c r="D650" s="15"/>
      <c r="E650" s="15"/>
      <c r="F650" s="14"/>
      <c r="G650" s="14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4"/>
      <c r="X650" s="20"/>
      <c r="Y650" s="14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L650" s="56"/>
      <c r="AM650" s="55"/>
    </row>
    <row r="651" spans="1:39" s="54" customFormat="1" ht="12.75" customHeight="1" x14ac:dyDescent="0.2">
      <c r="A651" s="14"/>
      <c r="B651" s="20"/>
      <c r="C651" s="15"/>
      <c r="D651" s="15"/>
      <c r="E651" s="15"/>
      <c r="F651" s="14"/>
      <c r="G651" s="14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4"/>
      <c r="X651" s="20"/>
      <c r="Y651" s="14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L651" s="56"/>
      <c r="AM651" s="55"/>
    </row>
    <row r="652" spans="1:39" s="54" customFormat="1" ht="12.75" customHeight="1" x14ac:dyDescent="0.2">
      <c r="A652" s="14"/>
      <c r="B652" s="20"/>
      <c r="C652" s="15"/>
      <c r="D652" s="15"/>
      <c r="E652" s="15"/>
      <c r="F652" s="14"/>
      <c r="G652" s="14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4"/>
      <c r="X652" s="20"/>
      <c r="Y652" s="14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L652" s="56"/>
      <c r="AM652" s="55"/>
    </row>
    <row r="653" spans="1:39" s="54" customFormat="1" ht="12.75" customHeight="1" x14ac:dyDescent="0.2">
      <c r="A653" s="14"/>
      <c r="B653" s="20"/>
      <c r="C653" s="15"/>
      <c r="D653" s="15"/>
      <c r="E653" s="15"/>
      <c r="F653" s="14"/>
      <c r="G653" s="14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4"/>
      <c r="X653" s="20"/>
      <c r="Y653" s="14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L653" s="56"/>
      <c r="AM653" s="55"/>
    </row>
    <row r="654" spans="1:39" s="54" customFormat="1" ht="12.75" customHeight="1" x14ac:dyDescent="0.2">
      <c r="A654" s="14"/>
      <c r="B654" s="20"/>
      <c r="C654" s="15"/>
      <c r="D654" s="15"/>
      <c r="E654" s="15"/>
      <c r="F654" s="14"/>
      <c r="G654" s="14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4"/>
      <c r="X654" s="20"/>
      <c r="Y654" s="14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L654" s="56"/>
      <c r="AM654" s="55"/>
    </row>
    <row r="655" spans="1:39" s="54" customFormat="1" ht="12.75" customHeight="1" x14ac:dyDescent="0.2">
      <c r="A655" s="14"/>
      <c r="B655" s="20"/>
      <c r="C655" s="15"/>
      <c r="D655" s="15"/>
      <c r="E655" s="15"/>
      <c r="F655" s="14"/>
      <c r="G655" s="14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4"/>
      <c r="X655" s="20"/>
      <c r="Y655" s="14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L655" s="56"/>
      <c r="AM655" s="55"/>
    </row>
    <row r="656" spans="1:39" s="54" customFormat="1" ht="12.75" customHeight="1" x14ac:dyDescent="0.2">
      <c r="A656" s="14"/>
      <c r="B656" s="20"/>
      <c r="C656" s="15"/>
      <c r="D656" s="15"/>
      <c r="E656" s="15"/>
      <c r="F656" s="14"/>
      <c r="G656" s="14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4"/>
      <c r="X656" s="20"/>
      <c r="Y656" s="14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L656" s="56"/>
      <c r="AM656" s="55"/>
    </row>
    <row r="657" spans="1:39" s="54" customFormat="1" ht="12.75" customHeight="1" x14ac:dyDescent="0.2">
      <c r="A657" s="14"/>
      <c r="B657" s="20"/>
      <c r="C657" s="15"/>
      <c r="D657" s="15"/>
      <c r="E657" s="15"/>
      <c r="F657" s="14"/>
      <c r="G657" s="14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4"/>
      <c r="X657" s="20"/>
      <c r="Y657" s="14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L657" s="56"/>
      <c r="AM657" s="55"/>
    </row>
    <row r="658" spans="1:39" s="54" customFormat="1" ht="12.75" customHeight="1" x14ac:dyDescent="0.2">
      <c r="A658" s="14"/>
      <c r="B658" s="20"/>
      <c r="C658" s="15"/>
      <c r="D658" s="15"/>
      <c r="E658" s="15"/>
      <c r="F658" s="14"/>
      <c r="G658" s="14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4"/>
      <c r="X658" s="20"/>
      <c r="Y658" s="14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L658" s="56"/>
      <c r="AM658" s="55"/>
    </row>
    <row r="659" spans="1:39" s="54" customFormat="1" ht="12.75" customHeight="1" x14ac:dyDescent="0.2">
      <c r="A659" s="14"/>
      <c r="B659" s="20"/>
      <c r="C659" s="15"/>
      <c r="D659" s="15"/>
      <c r="E659" s="15"/>
      <c r="F659" s="14"/>
      <c r="G659" s="14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4"/>
      <c r="X659" s="20"/>
      <c r="Y659" s="14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L659" s="56"/>
      <c r="AM659" s="55"/>
    </row>
    <row r="660" spans="1:39" s="54" customFormat="1" ht="12.75" customHeight="1" x14ac:dyDescent="0.2">
      <c r="A660" s="14"/>
      <c r="B660" s="20"/>
      <c r="C660" s="15"/>
      <c r="D660" s="15"/>
      <c r="E660" s="15"/>
      <c r="F660" s="14"/>
      <c r="G660" s="14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4"/>
      <c r="X660" s="20"/>
      <c r="Y660" s="14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L660" s="56"/>
      <c r="AM660" s="55"/>
    </row>
    <row r="661" spans="1:39" s="54" customFormat="1" ht="12.75" customHeight="1" x14ac:dyDescent="0.2">
      <c r="A661" s="14"/>
      <c r="B661" s="20"/>
      <c r="C661" s="15"/>
      <c r="D661" s="15"/>
      <c r="E661" s="15"/>
      <c r="F661" s="14"/>
      <c r="G661" s="14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4"/>
      <c r="X661" s="20"/>
      <c r="Y661" s="14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L661" s="56"/>
      <c r="AM661" s="55"/>
    </row>
    <row r="662" spans="1:39" s="54" customFormat="1" ht="12.75" customHeight="1" x14ac:dyDescent="0.2">
      <c r="A662" s="14"/>
      <c r="B662" s="20"/>
      <c r="C662" s="15"/>
      <c r="D662" s="15"/>
      <c r="E662" s="15"/>
      <c r="F662" s="14"/>
      <c r="G662" s="14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4"/>
      <c r="X662" s="20"/>
      <c r="Y662" s="14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L662" s="56"/>
      <c r="AM662" s="55"/>
    </row>
    <row r="663" spans="1:39" s="54" customFormat="1" ht="12.75" customHeight="1" x14ac:dyDescent="0.2">
      <c r="A663" s="14"/>
      <c r="B663" s="20"/>
      <c r="C663" s="15"/>
      <c r="D663" s="15"/>
      <c r="E663" s="15"/>
      <c r="F663" s="14"/>
      <c r="G663" s="14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4"/>
      <c r="X663" s="20"/>
      <c r="Y663" s="14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L663" s="56"/>
      <c r="AM663" s="55"/>
    </row>
    <row r="664" spans="1:39" s="54" customFormat="1" ht="12.75" customHeight="1" x14ac:dyDescent="0.2">
      <c r="A664" s="14"/>
      <c r="B664" s="20"/>
      <c r="C664" s="15"/>
      <c r="D664" s="15"/>
      <c r="E664" s="15"/>
      <c r="F664" s="14"/>
      <c r="G664" s="14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4"/>
      <c r="X664" s="20"/>
      <c r="Y664" s="14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L664" s="56"/>
      <c r="AM664" s="55"/>
    </row>
    <row r="665" spans="1:39" s="54" customFormat="1" ht="12.75" customHeight="1" x14ac:dyDescent="0.2">
      <c r="A665" s="14"/>
      <c r="B665" s="20"/>
      <c r="C665" s="15"/>
      <c r="D665" s="15"/>
      <c r="E665" s="15"/>
      <c r="F665" s="14"/>
      <c r="G665" s="14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4"/>
      <c r="X665" s="20"/>
      <c r="Y665" s="14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L665" s="56"/>
      <c r="AM665" s="55"/>
    </row>
    <row r="666" spans="1:39" s="54" customFormat="1" ht="12.75" customHeight="1" x14ac:dyDescent="0.2">
      <c r="A666" s="14"/>
      <c r="B666" s="20"/>
      <c r="C666" s="15"/>
      <c r="D666" s="15"/>
      <c r="E666" s="15"/>
      <c r="F666" s="14"/>
      <c r="G666" s="14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4"/>
      <c r="X666" s="20"/>
      <c r="Y666" s="14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L666" s="56"/>
      <c r="AM666" s="55"/>
    </row>
    <row r="667" spans="1:39" s="54" customFormat="1" ht="12.75" customHeight="1" x14ac:dyDescent="0.2">
      <c r="A667" s="14"/>
      <c r="B667" s="20"/>
      <c r="C667" s="15"/>
      <c r="D667" s="15"/>
      <c r="E667" s="15"/>
      <c r="F667" s="14"/>
      <c r="G667" s="14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4"/>
      <c r="X667" s="20"/>
      <c r="Y667" s="14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L667" s="56"/>
      <c r="AM667" s="55"/>
    </row>
    <row r="668" spans="1:39" s="54" customFormat="1" ht="12.75" customHeight="1" x14ac:dyDescent="0.2">
      <c r="A668" s="14"/>
      <c r="B668" s="20"/>
      <c r="C668" s="15"/>
      <c r="D668" s="15"/>
      <c r="E668" s="15"/>
      <c r="F668" s="14"/>
      <c r="G668" s="14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4"/>
      <c r="X668" s="20"/>
      <c r="Y668" s="14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L668" s="56"/>
      <c r="AM668" s="55"/>
    </row>
    <row r="669" spans="1:39" s="54" customFormat="1" ht="12.75" customHeight="1" x14ac:dyDescent="0.2">
      <c r="A669" s="14"/>
      <c r="B669" s="20"/>
      <c r="C669" s="15"/>
      <c r="D669" s="15"/>
      <c r="E669" s="15"/>
      <c r="F669" s="14"/>
      <c r="G669" s="14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4"/>
      <c r="X669" s="20"/>
      <c r="Y669" s="14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L669" s="56"/>
      <c r="AM669" s="55"/>
    </row>
    <row r="670" spans="1:39" s="54" customFormat="1" ht="12.75" customHeight="1" x14ac:dyDescent="0.2">
      <c r="A670" s="14"/>
      <c r="B670" s="20"/>
      <c r="C670" s="15"/>
      <c r="D670" s="15"/>
      <c r="E670" s="15"/>
      <c r="F670" s="14"/>
      <c r="G670" s="14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4"/>
      <c r="X670" s="20"/>
      <c r="Y670" s="14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L670" s="56"/>
      <c r="AM670" s="55"/>
    </row>
    <row r="671" spans="1:39" s="54" customFormat="1" ht="12.75" customHeight="1" x14ac:dyDescent="0.2">
      <c r="A671" s="14"/>
      <c r="B671" s="20"/>
      <c r="C671" s="15"/>
      <c r="D671" s="15"/>
      <c r="E671" s="15"/>
      <c r="F671" s="14"/>
      <c r="G671" s="14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4"/>
      <c r="X671" s="20"/>
      <c r="Y671" s="14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L671" s="56"/>
      <c r="AM671" s="55"/>
    </row>
    <row r="672" spans="1:39" s="54" customFormat="1" ht="12.75" customHeight="1" x14ac:dyDescent="0.2">
      <c r="A672" s="14"/>
      <c r="B672" s="20"/>
      <c r="C672" s="15"/>
      <c r="D672" s="15"/>
      <c r="E672" s="15"/>
      <c r="F672" s="14"/>
      <c r="G672" s="14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4"/>
      <c r="X672" s="20"/>
      <c r="Y672" s="14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L672" s="56"/>
      <c r="AM672" s="55"/>
    </row>
    <row r="673" spans="1:39" s="54" customFormat="1" ht="12.75" customHeight="1" x14ac:dyDescent="0.2">
      <c r="A673" s="14"/>
      <c r="B673" s="20"/>
      <c r="C673" s="15"/>
      <c r="D673" s="15"/>
      <c r="E673" s="15"/>
      <c r="F673" s="14"/>
      <c r="G673" s="14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4"/>
      <c r="X673" s="20"/>
      <c r="Y673" s="14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L673" s="56"/>
      <c r="AM673" s="55"/>
    </row>
    <row r="674" spans="1:39" s="54" customFormat="1" ht="12.75" customHeight="1" x14ac:dyDescent="0.2">
      <c r="A674" s="14"/>
      <c r="B674" s="20"/>
      <c r="C674" s="15"/>
      <c r="D674" s="15"/>
      <c r="E674" s="15"/>
      <c r="F674" s="14"/>
      <c r="G674" s="14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4"/>
      <c r="X674" s="20"/>
      <c r="Y674" s="14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L674" s="56"/>
      <c r="AM674" s="55"/>
    </row>
    <row r="675" spans="1:39" s="54" customFormat="1" ht="12.75" customHeight="1" x14ac:dyDescent="0.2">
      <c r="A675" s="14"/>
      <c r="B675" s="20"/>
      <c r="C675" s="15"/>
      <c r="D675" s="15"/>
      <c r="E675" s="15"/>
      <c r="F675" s="14"/>
      <c r="G675" s="14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4"/>
      <c r="X675" s="20"/>
      <c r="Y675" s="14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L675" s="56"/>
      <c r="AM675" s="55"/>
    </row>
    <row r="676" spans="1:39" s="54" customFormat="1" ht="12.75" customHeight="1" x14ac:dyDescent="0.2">
      <c r="A676" s="14"/>
      <c r="B676" s="20"/>
      <c r="C676" s="15"/>
      <c r="D676" s="15"/>
      <c r="E676" s="15"/>
      <c r="F676" s="14"/>
      <c r="G676" s="14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4"/>
      <c r="X676" s="20"/>
      <c r="Y676" s="14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L676" s="56"/>
      <c r="AM676" s="55"/>
    </row>
    <row r="677" spans="1:39" s="54" customFormat="1" ht="12.75" customHeight="1" x14ac:dyDescent="0.2">
      <c r="A677" s="14"/>
      <c r="B677" s="20"/>
      <c r="C677" s="15"/>
      <c r="D677" s="15"/>
      <c r="E677" s="15"/>
      <c r="F677" s="14"/>
      <c r="G677" s="14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4"/>
      <c r="X677" s="20"/>
      <c r="Y677" s="14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L677" s="56"/>
      <c r="AM677" s="55"/>
    </row>
    <row r="678" spans="1:39" s="54" customFormat="1" ht="12.75" customHeight="1" x14ac:dyDescent="0.2">
      <c r="A678" s="14"/>
      <c r="B678" s="20"/>
      <c r="C678" s="15"/>
      <c r="D678" s="15"/>
      <c r="E678" s="15"/>
      <c r="F678" s="14"/>
      <c r="G678" s="14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4"/>
      <c r="X678" s="20"/>
      <c r="Y678" s="14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L678" s="56"/>
      <c r="AM678" s="55"/>
    </row>
    <row r="679" spans="1:39" s="54" customFormat="1" ht="12.75" customHeight="1" x14ac:dyDescent="0.2">
      <c r="A679" s="14"/>
      <c r="B679" s="20"/>
      <c r="C679" s="15"/>
      <c r="D679" s="15"/>
      <c r="E679" s="15"/>
      <c r="F679" s="14"/>
      <c r="G679" s="14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4"/>
      <c r="X679" s="20"/>
      <c r="Y679" s="14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L679" s="56"/>
      <c r="AM679" s="55"/>
    </row>
    <row r="680" spans="1:39" s="54" customFormat="1" ht="12.75" customHeight="1" x14ac:dyDescent="0.2">
      <c r="A680" s="14"/>
      <c r="B680" s="20"/>
      <c r="C680" s="15"/>
      <c r="D680" s="15"/>
      <c r="E680" s="15"/>
      <c r="F680" s="14"/>
      <c r="G680" s="14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4"/>
      <c r="X680" s="20"/>
      <c r="Y680" s="14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L680" s="56"/>
      <c r="AM680" s="55"/>
    </row>
    <row r="681" spans="1:39" s="54" customFormat="1" ht="12.75" customHeight="1" x14ac:dyDescent="0.2">
      <c r="A681" s="14"/>
      <c r="B681" s="20"/>
      <c r="C681" s="15"/>
      <c r="D681" s="15"/>
      <c r="E681" s="15"/>
      <c r="F681" s="14"/>
      <c r="G681" s="14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4"/>
      <c r="X681" s="20"/>
      <c r="Y681" s="14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L681" s="56"/>
      <c r="AM681" s="55"/>
    </row>
    <row r="682" spans="1:39" s="54" customFormat="1" ht="12.75" customHeight="1" x14ac:dyDescent="0.2">
      <c r="A682" s="14"/>
      <c r="B682" s="20"/>
      <c r="C682" s="15"/>
      <c r="D682" s="15"/>
      <c r="E682" s="15"/>
      <c r="F682" s="14"/>
      <c r="G682" s="14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4"/>
      <c r="X682" s="20"/>
      <c r="Y682" s="14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L682" s="56"/>
      <c r="AM682" s="55"/>
    </row>
    <row r="683" spans="1:39" s="54" customFormat="1" ht="12.75" customHeight="1" x14ac:dyDescent="0.2">
      <c r="A683" s="14"/>
      <c r="B683" s="20"/>
      <c r="C683" s="15"/>
      <c r="D683" s="15"/>
      <c r="E683" s="15"/>
      <c r="F683" s="14"/>
      <c r="G683" s="14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4"/>
      <c r="X683" s="20"/>
      <c r="Y683" s="14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L683" s="56"/>
      <c r="AM683" s="55"/>
    </row>
    <row r="684" spans="1:39" s="54" customFormat="1" ht="12.75" customHeight="1" x14ac:dyDescent="0.2">
      <c r="A684" s="14"/>
      <c r="B684" s="20"/>
      <c r="C684" s="15"/>
      <c r="D684" s="15"/>
      <c r="E684" s="15"/>
      <c r="F684" s="14"/>
      <c r="G684" s="14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4"/>
      <c r="X684" s="20"/>
      <c r="Y684" s="14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L684" s="56"/>
      <c r="AM684" s="55"/>
    </row>
    <row r="685" spans="1:39" s="54" customFormat="1" ht="12.75" customHeight="1" x14ac:dyDescent="0.2">
      <c r="A685" s="14"/>
      <c r="B685" s="20"/>
      <c r="C685" s="15"/>
      <c r="D685" s="15"/>
      <c r="E685" s="15"/>
      <c r="F685" s="14"/>
      <c r="G685" s="14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4"/>
      <c r="X685" s="20"/>
      <c r="Y685" s="14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L685" s="56"/>
      <c r="AM685" s="55"/>
    </row>
    <row r="686" spans="1:39" s="54" customFormat="1" ht="12.75" customHeight="1" x14ac:dyDescent="0.2">
      <c r="A686" s="14"/>
      <c r="B686" s="20"/>
      <c r="C686" s="15"/>
      <c r="D686" s="15"/>
      <c r="E686" s="15"/>
      <c r="F686" s="14"/>
      <c r="G686" s="14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4"/>
      <c r="X686" s="20"/>
      <c r="Y686" s="14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L686" s="56"/>
      <c r="AM686" s="55"/>
    </row>
    <row r="687" spans="1:39" s="54" customFormat="1" ht="12.75" customHeight="1" x14ac:dyDescent="0.2">
      <c r="A687" s="14"/>
      <c r="B687" s="20"/>
      <c r="C687" s="15"/>
      <c r="D687" s="15"/>
      <c r="E687" s="15"/>
      <c r="F687" s="14"/>
      <c r="G687" s="14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4"/>
      <c r="X687" s="20"/>
      <c r="Y687" s="14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L687" s="56"/>
      <c r="AM687" s="55"/>
    </row>
    <row r="688" spans="1:39" s="54" customFormat="1" ht="12.75" customHeight="1" x14ac:dyDescent="0.2">
      <c r="A688" s="14"/>
      <c r="B688" s="20"/>
      <c r="C688" s="15"/>
      <c r="D688" s="15"/>
      <c r="E688" s="15"/>
      <c r="F688" s="14"/>
      <c r="G688" s="14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4"/>
      <c r="X688" s="20"/>
      <c r="Y688" s="14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L688" s="56"/>
      <c r="AM688" s="55"/>
    </row>
    <row r="689" spans="1:39" s="54" customFormat="1" ht="12.75" customHeight="1" x14ac:dyDescent="0.2">
      <c r="A689" s="14"/>
      <c r="B689" s="20"/>
      <c r="C689" s="15"/>
      <c r="D689" s="15"/>
      <c r="E689" s="15"/>
      <c r="F689" s="14"/>
      <c r="G689" s="14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4"/>
      <c r="X689" s="20"/>
      <c r="Y689" s="14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L689" s="56"/>
      <c r="AM689" s="55"/>
    </row>
    <row r="690" spans="1:39" s="54" customFormat="1" ht="12.75" customHeight="1" x14ac:dyDescent="0.2">
      <c r="A690" s="14"/>
      <c r="B690" s="20"/>
      <c r="C690" s="15"/>
      <c r="D690" s="15"/>
      <c r="E690" s="15"/>
      <c r="F690" s="14"/>
      <c r="G690" s="14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4"/>
      <c r="X690" s="20"/>
      <c r="Y690" s="14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L690" s="56"/>
      <c r="AM690" s="55"/>
    </row>
    <row r="691" spans="1:39" s="54" customFormat="1" ht="12.75" customHeight="1" x14ac:dyDescent="0.2">
      <c r="A691" s="14"/>
      <c r="B691" s="20"/>
      <c r="C691" s="15"/>
      <c r="D691" s="15"/>
      <c r="E691" s="15"/>
      <c r="F691" s="14"/>
      <c r="G691" s="14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4"/>
      <c r="X691" s="20"/>
      <c r="Y691" s="14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L691" s="56"/>
      <c r="AM691" s="55"/>
    </row>
    <row r="692" spans="1:39" s="54" customFormat="1" ht="12.75" customHeight="1" x14ac:dyDescent="0.2">
      <c r="A692" s="14"/>
      <c r="B692" s="20"/>
      <c r="C692" s="15"/>
      <c r="D692" s="15"/>
      <c r="E692" s="15"/>
      <c r="F692" s="14"/>
      <c r="G692" s="14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4"/>
      <c r="X692" s="20"/>
      <c r="Y692" s="14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L692" s="56"/>
      <c r="AM692" s="55"/>
    </row>
    <row r="693" spans="1:39" s="54" customFormat="1" ht="12.75" customHeight="1" x14ac:dyDescent="0.2">
      <c r="A693" s="14"/>
      <c r="B693" s="20"/>
      <c r="C693" s="15"/>
      <c r="D693" s="15"/>
      <c r="E693" s="15"/>
      <c r="F693" s="14"/>
      <c r="G693" s="14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4"/>
      <c r="X693" s="20"/>
      <c r="Y693" s="14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L693" s="56"/>
      <c r="AM693" s="55"/>
    </row>
    <row r="694" spans="1:39" s="54" customFormat="1" ht="12.75" customHeight="1" x14ac:dyDescent="0.2">
      <c r="A694" s="14"/>
      <c r="B694" s="20"/>
      <c r="C694" s="15"/>
      <c r="D694" s="15"/>
      <c r="E694" s="15"/>
      <c r="F694" s="14"/>
      <c r="G694" s="14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4"/>
      <c r="X694" s="20"/>
      <c r="Y694" s="14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L694" s="56"/>
      <c r="AM694" s="55"/>
    </row>
    <row r="695" spans="1:39" s="54" customFormat="1" ht="12.75" customHeight="1" x14ac:dyDescent="0.2">
      <c r="A695" s="14"/>
      <c r="B695" s="20"/>
      <c r="C695" s="15"/>
      <c r="D695" s="15"/>
      <c r="E695" s="15"/>
      <c r="F695" s="14"/>
      <c r="G695" s="14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4"/>
      <c r="X695" s="20"/>
      <c r="Y695" s="14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L695" s="56"/>
      <c r="AM695" s="55"/>
    </row>
    <row r="696" spans="1:39" s="54" customFormat="1" ht="12.75" customHeight="1" x14ac:dyDescent="0.2">
      <c r="A696" s="14"/>
      <c r="B696" s="20"/>
      <c r="C696" s="15"/>
      <c r="D696" s="15"/>
      <c r="E696" s="15"/>
      <c r="F696" s="14"/>
      <c r="G696" s="14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4"/>
      <c r="X696" s="20"/>
      <c r="Y696" s="14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L696" s="56"/>
      <c r="AM696" s="55"/>
    </row>
    <row r="697" spans="1:39" s="54" customFormat="1" ht="12.75" customHeight="1" x14ac:dyDescent="0.2">
      <c r="A697" s="14"/>
      <c r="B697" s="20"/>
      <c r="C697" s="15"/>
      <c r="D697" s="15"/>
      <c r="E697" s="15"/>
      <c r="F697" s="14"/>
      <c r="G697" s="14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4"/>
      <c r="X697" s="20"/>
      <c r="Y697" s="14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L697" s="56"/>
      <c r="AM697" s="55"/>
    </row>
    <row r="698" spans="1:39" s="54" customFormat="1" ht="12.75" customHeight="1" x14ac:dyDescent="0.2">
      <c r="A698" s="14"/>
      <c r="B698" s="20"/>
      <c r="C698" s="15"/>
      <c r="D698" s="15"/>
      <c r="E698" s="15"/>
      <c r="F698" s="14"/>
      <c r="G698" s="14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4"/>
      <c r="X698" s="20"/>
      <c r="Y698" s="14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L698" s="56"/>
      <c r="AM698" s="55"/>
    </row>
    <row r="699" spans="1:39" s="54" customFormat="1" ht="12.75" customHeight="1" x14ac:dyDescent="0.2">
      <c r="A699" s="14"/>
      <c r="B699" s="20"/>
      <c r="C699" s="15"/>
      <c r="D699" s="15"/>
      <c r="E699" s="15"/>
      <c r="F699" s="14"/>
      <c r="G699" s="14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4"/>
      <c r="X699" s="20"/>
      <c r="Y699" s="14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L699" s="56"/>
      <c r="AM699" s="55"/>
    </row>
    <row r="700" spans="1:39" s="54" customFormat="1" ht="12.75" customHeight="1" x14ac:dyDescent="0.2">
      <c r="A700" s="14"/>
      <c r="B700" s="20"/>
      <c r="C700" s="15"/>
      <c r="D700" s="15"/>
      <c r="E700" s="15"/>
      <c r="F700" s="14"/>
      <c r="G700" s="14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4"/>
      <c r="X700" s="20"/>
      <c r="Y700" s="14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L700" s="56"/>
      <c r="AM700" s="55"/>
    </row>
    <row r="701" spans="1:39" s="54" customFormat="1" ht="12.75" customHeight="1" x14ac:dyDescent="0.2">
      <c r="A701" s="14"/>
      <c r="B701" s="20"/>
      <c r="C701" s="15"/>
      <c r="D701" s="15"/>
      <c r="E701" s="15"/>
      <c r="F701" s="14"/>
      <c r="G701" s="14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4"/>
      <c r="X701" s="20"/>
      <c r="Y701" s="14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L701" s="56"/>
      <c r="AM701" s="55"/>
    </row>
    <row r="702" spans="1:39" s="54" customFormat="1" ht="12.75" customHeight="1" x14ac:dyDescent="0.2">
      <c r="A702" s="14"/>
      <c r="B702" s="20"/>
      <c r="C702" s="15"/>
      <c r="D702" s="15"/>
      <c r="E702" s="15"/>
      <c r="F702" s="14"/>
      <c r="G702" s="14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4"/>
      <c r="X702" s="20"/>
      <c r="Y702" s="14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L702" s="56"/>
      <c r="AM702" s="55"/>
    </row>
    <row r="703" spans="1:39" s="54" customFormat="1" ht="12.75" customHeight="1" x14ac:dyDescent="0.2">
      <c r="A703" s="14"/>
      <c r="B703" s="20"/>
      <c r="C703" s="15"/>
      <c r="D703" s="15"/>
      <c r="E703" s="15"/>
      <c r="F703" s="14"/>
      <c r="G703" s="14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4"/>
      <c r="X703" s="20"/>
      <c r="Y703" s="14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L703" s="56"/>
      <c r="AM703" s="55"/>
    </row>
    <row r="704" spans="1:39" s="54" customFormat="1" ht="12.75" customHeight="1" x14ac:dyDescent="0.2">
      <c r="A704" s="14"/>
      <c r="B704" s="20"/>
      <c r="C704" s="15"/>
      <c r="D704" s="15"/>
      <c r="E704" s="15"/>
      <c r="F704" s="14"/>
      <c r="G704" s="14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4"/>
      <c r="X704" s="20"/>
      <c r="Y704" s="14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L704" s="56"/>
      <c r="AM704" s="55"/>
    </row>
    <row r="705" spans="1:39" s="54" customFormat="1" ht="12.75" customHeight="1" x14ac:dyDescent="0.2">
      <c r="A705" s="14"/>
      <c r="B705" s="20"/>
      <c r="C705" s="15"/>
      <c r="D705" s="15"/>
      <c r="E705" s="15"/>
      <c r="F705" s="14"/>
      <c r="G705" s="14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4"/>
      <c r="X705" s="20"/>
      <c r="Y705" s="14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L705" s="56"/>
      <c r="AM705" s="55"/>
    </row>
    <row r="706" spans="1:39" s="54" customFormat="1" ht="12.75" customHeight="1" x14ac:dyDescent="0.2">
      <c r="A706" s="14"/>
      <c r="B706" s="20"/>
      <c r="C706" s="15"/>
      <c r="D706" s="15"/>
      <c r="E706" s="15"/>
      <c r="F706" s="14"/>
      <c r="G706" s="14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4"/>
      <c r="X706" s="20"/>
      <c r="Y706" s="14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L706" s="56"/>
      <c r="AM706" s="55"/>
    </row>
    <row r="707" spans="1:39" s="54" customFormat="1" ht="12.75" customHeight="1" x14ac:dyDescent="0.2">
      <c r="A707" s="14"/>
      <c r="B707" s="20"/>
      <c r="C707" s="15"/>
      <c r="D707" s="15"/>
      <c r="E707" s="15"/>
      <c r="F707" s="14"/>
      <c r="G707" s="14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4"/>
      <c r="X707" s="20"/>
      <c r="Y707" s="14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L707" s="56"/>
      <c r="AM707" s="55"/>
    </row>
    <row r="708" spans="1:39" s="54" customFormat="1" ht="12.75" customHeight="1" x14ac:dyDescent="0.2">
      <c r="A708" s="14"/>
      <c r="B708" s="20"/>
      <c r="C708" s="15"/>
      <c r="D708" s="15"/>
      <c r="E708" s="15"/>
      <c r="F708" s="14"/>
      <c r="G708" s="14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4"/>
      <c r="X708" s="20"/>
      <c r="Y708" s="14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L708" s="56"/>
      <c r="AM708" s="55"/>
    </row>
    <row r="709" spans="1:39" s="54" customFormat="1" ht="12.75" customHeight="1" x14ac:dyDescent="0.2">
      <c r="A709" s="14"/>
      <c r="B709" s="20"/>
      <c r="C709" s="15"/>
      <c r="D709" s="15"/>
      <c r="E709" s="15"/>
      <c r="F709" s="14"/>
      <c r="G709" s="14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4"/>
      <c r="X709" s="20"/>
      <c r="Y709" s="14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L709" s="56"/>
      <c r="AM709" s="55"/>
    </row>
    <row r="710" spans="1:39" s="54" customFormat="1" ht="12.75" customHeight="1" x14ac:dyDescent="0.2">
      <c r="A710" s="14"/>
      <c r="B710" s="20"/>
      <c r="C710" s="15"/>
      <c r="D710" s="15"/>
      <c r="E710" s="15"/>
      <c r="F710" s="14"/>
      <c r="G710" s="14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4"/>
      <c r="X710" s="20"/>
      <c r="Y710" s="14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L710" s="56"/>
      <c r="AM710" s="55"/>
    </row>
    <row r="711" spans="1:39" s="54" customFormat="1" ht="12.75" customHeight="1" x14ac:dyDescent="0.2">
      <c r="A711" s="14"/>
      <c r="B711" s="20"/>
      <c r="C711" s="15"/>
      <c r="D711" s="15"/>
      <c r="E711" s="15"/>
      <c r="F711" s="14"/>
      <c r="G711" s="14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4"/>
      <c r="X711" s="20"/>
      <c r="Y711" s="14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L711" s="56"/>
      <c r="AM711" s="55"/>
    </row>
    <row r="712" spans="1:39" s="54" customFormat="1" ht="12.75" customHeight="1" x14ac:dyDescent="0.2">
      <c r="A712" s="14"/>
      <c r="B712" s="20"/>
      <c r="C712" s="15"/>
      <c r="D712" s="15"/>
      <c r="E712" s="15"/>
      <c r="F712" s="14"/>
      <c r="G712" s="14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4"/>
      <c r="X712" s="20"/>
      <c r="Y712" s="14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L712" s="56"/>
      <c r="AM712" s="55"/>
    </row>
    <row r="713" spans="1:39" s="54" customFormat="1" ht="12.75" customHeight="1" x14ac:dyDescent="0.2">
      <c r="A713" s="14"/>
      <c r="B713" s="20"/>
      <c r="C713" s="15"/>
      <c r="D713" s="15"/>
      <c r="E713" s="15"/>
      <c r="F713" s="14"/>
      <c r="G713" s="14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4"/>
      <c r="X713" s="20"/>
      <c r="Y713" s="14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L713" s="56"/>
      <c r="AM713" s="55"/>
    </row>
    <row r="714" spans="1:39" s="54" customFormat="1" ht="12.75" customHeight="1" x14ac:dyDescent="0.2">
      <c r="A714" s="14"/>
      <c r="B714" s="20"/>
      <c r="C714" s="15"/>
      <c r="D714" s="15"/>
      <c r="E714" s="15"/>
      <c r="F714" s="14"/>
      <c r="G714" s="14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4"/>
      <c r="X714" s="20"/>
      <c r="Y714" s="14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L714" s="56"/>
      <c r="AM714" s="55"/>
    </row>
    <row r="715" spans="1:39" s="54" customFormat="1" ht="12.75" customHeight="1" x14ac:dyDescent="0.2">
      <c r="A715" s="14"/>
      <c r="B715" s="20"/>
      <c r="C715" s="15"/>
      <c r="D715" s="15"/>
      <c r="E715" s="15"/>
      <c r="F715" s="14"/>
      <c r="G715" s="14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4"/>
      <c r="X715" s="20"/>
      <c r="Y715" s="14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L715" s="56"/>
      <c r="AM715" s="55"/>
    </row>
    <row r="716" spans="1:39" s="54" customFormat="1" ht="12.75" customHeight="1" x14ac:dyDescent="0.2">
      <c r="A716" s="14"/>
      <c r="B716" s="20"/>
      <c r="C716" s="15"/>
      <c r="D716" s="15"/>
      <c r="E716" s="15"/>
      <c r="F716" s="14"/>
      <c r="G716" s="14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4"/>
      <c r="X716" s="20"/>
      <c r="Y716" s="14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L716" s="56"/>
      <c r="AM716" s="55"/>
    </row>
    <row r="717" spans="1:39" s="54" customFormat="1" ht="12.75" customHeight="1" x14ac:dyDescent="0.2">
      <c r="A717" s="14"/>
      <c r="B717" s="20"/>
      <c r="C717" s="15"/>
      <c r="D717" s="15"/>
      <c r="E717" s="15"/>
      <c r="F717" s="14"/>
      <c r="G717" s="14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4"/>
      <c r="X717" s="20"/>
      <c r="Y717" s="14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L717" s="56"/>
      <c r="AM717" s="55"/>
    </row>
    <row r="718" spans="1:39" s="54" customFormat="1" ht="12.75" customHeight="1" x14ac:dyDescent="0.2">
      <c r="A718" s="14"/>
      <c r="B718" s="20"/>
      <c r="C718" s="15"/>
      <c r="D718" s="15"/>
      <c r="E718" s="15"/>
      <c r="F718" s="14"/>
      <c r="G718" s="14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4"/>
      <c r="X718" s="20"/>
      <c r="Y718" s="14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L718" s="56"/>
      <c r="AM718" s="55"/>
    </row>
    <row r="719" spans="1:39" s="54" customFormat="1" ht="12.75" customHeight="1" x14ac:dyDescent="0.2">
      <c r="A719" s="14"/>
      <c r="B719" s="20"/>
      <c r="C719" s="15"/>
      <c r="D719" s="15"/>
      <c r="E719" s="15"/>
      <c r="F719" s="14"/>
      <c r="G719" s="14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4"/>
      <c r="X719" s="20"/>
      <c r="Y719" s="14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L719" s="56"/>
      <c r="AM719" s="55"/>
    </row>
    <row r="720" spans="1:39" s="54" customFormat="1" ht="12.75" customHeight="1" x14ac:dyDescent="0.2">
      <c r="A720" s="14"/>
      <c r="B720" s="20"/>
      <c r="C720" s="15"/>
      <c r="D720" s="15"/>
      <c r="E720" s="15"/>
      <c r="F720" s="14"/>
      <c r="G720" s="14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4"/>
      <c r="X720" s="20"/>
      <c r="Y720" s="14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L720" s="56"/>
      <c r="AM720" s="55"/>
    </row>
    <row r="721" spans="1:39" s="54" customFormat="1" ht="12.75" customHeight="1" x14ac:dyDescent="0.2">
      <c r="A721" s="14"/>
      <c r="B721" s="20"/>
      <c r="C721" s="15"/>
      <c r="D721" s="15"/>
      <c r="E721" s="15"/>
      <c r="F721" s="14"/>
      <c r="G721" s="14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4"/>
      <c r="X721" s="20"/>
      <c r="Y721" s="14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L721" s="56"/>
      <c r="AM721" s="55"/>
    </row>
    <row r="722" spans="1:39" s="54" customFormat="1" ht="12.75" customHeight="1" x14ac:dyDescent="0.2">
      <c r="A722" s="14"/>
      <c r="B722" s="20"/>
      <c r="C722" s="15"/>
      <c r="D722" s="15"/>
      <c r="E722" s="15"/>
      <c r="F722" s="14"/>
      <c r="G722" s="14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4"/>
      <c r="X722" s="20"/>
      <c r="Y722" s="14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L722" s="56"/>
      <c r="AM722" s="55"/>
    </row>
    <row r="723" spans="1:39" s="54" customFormat="1" ht="12.75" customHeight="1" x14ac:dyDescent="0.2">
      <c r="A723" s="14"/>
      <c r="B723" s="20"/>
      <c r="C723" s="15"/>
      <c r="D723" s="15"/>
      <c r="E723" s="15"/>
      <c r="F723" s="14"/>
      <c r="G723" s="14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4"/>
      <c r="X723" s="20"/>
      <c r="Y723" s="14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L723" s="56"/>
      <c r="AM723" s="55"/>
    </row>
    <row r="724" spans="1:39" s="54" customFormat="1" ht="12.75" customHeight="1" x14ac:dyDescent="0.2">
      <c r="A724" s="14"/>
      <c r="B724" s="20"/>
      <c r="C724" s="15"/>
      <c r="D724" s="15"/>
      <c r="E724" s="15"/>
      <c r="F724" s="14"/>
      <c r="G724" s="14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4"/>
      <c r="X724" s="20"/>
      <c r="Y724" s="14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L724" s="56"/>
      <c r="AM724" s="55"/>
    </row>
    <row r="725" spans="1:39" s="54" customFormat="1" ht="12.75" customHeight="1" x14ac:dyDescent="0.2">
      <c r="A725" s="14"/>
      <c r="B725" s="20"/>
      <c r="C725" s="15"/>
      <c r="D725" s="15"/>
      <c r="E725" s="15"/>
      <c r="F725" s="14"/>
      <c r="G725" s="14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4"/>
      <c r="X725" s="20"/>
      <c r="Y725" s="14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L725" s="56"/>
      <c r="AM725" s="55"/>
    </row>
    <row r="726" spans="1:39" s="54" customFormat="1" ht="12.75" customHeight="1" x14ac:dyDescent="0.2">
      <c r="A726" s="14"/>
      <c r="B726" s="20"/>
      <c r="C726" s="15"/>
      <c r="D726" s="15"/>
      <c r="E726" s="15"/>
      <c r="F726" s="14"/>
      <c r="G726" s="14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4"/>
      <c r="X726" s="20"/>
      <c r="Y726" s="14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L726" s="56"/>
      <c r="AM726" s="55"/>
    </row>
    <row r="727" spans="1:39" s="54" customFormat="1" ht="12.75" customHeight="1" x14ac:dyDescent="0.2">
      <c r="A727" s="14"/>
      <c r="B727" s="20"/>
      <c r="C727" s="15"/>
      <c r="D727" s="15"/>
      <c r="E727" s="15"/>
      <c r="F727" s="14"/>
      <c r="G727" s="14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4"/>
      <c r="X727" s="20"/>
      <c r="Y727" s="14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L727" s="56"/>
      <c r="AM727" s="55"/>
    </row>
    <row r="728" spans="1:39" s="54" customFormat="1" ht="12.75" customHeight="1" x14ac:dyDescent="0.2">
      <c r="A728" s="14"/>
      <c r="B728" s="20"/>
      <c r="C728" s="15"/>
      <c r="D728" s="15"/>
      <c r="E728" s="15"/>
      <c r="F728" s="14"/>
      <c r="G728" s="14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4"/>
      <c r="X728" s="20"/>
      <c r="Y728" s="14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L728" s="56"/>
      <c r="AM728" s="55"/>
    </row>
    <row r="729" spans="1:39" s="54" customFormat="1" ht="12.75" customHeight="1" x14ac:dyDescent="0.2">
      <c r="A729" s="14"/>
      <c r="B729" s="20"/>
      <c r="C729" s="15"/>
      <c r="D729" s="15"/>
      <c r="E729" s="15"/>
      <c r="F729" s="14"/>
      <c r="G729" s="14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4"/>
      <c r="X729" s="20"/>
      <c r="Y729" s="14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L729" s="56"/>
      <c r="AM729" s="55"/>
    </row>
    <row r="730" spans="1:39" s="54" customFormat="1" ht="12.75" customHeight="1" x14ac:dyDescent="0.2">
      <c r="A730" s="14"/>
      <c r="B730" s="20"/>
      <c r="C730" s="15"/>
      <c r="D730" s="15"/>
      <c r="E730" s="15"/>
      <c r="F730" s="14"/>
      <c r="G730" s="14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4"/>
      <c r="X730" s="20"/>
      <c r="Y730" s="14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L730" s="56"/>
      <c r="AM730" s="55"/>
    </row>
    <row r="731" spans="1:39" s="54" customFormat="1" ht="12.75" customHeight="1" x14ac:dyDescent="0.2">
      <c r="A731" s="14"/>
      <c r="B731" s="20"/>
      <c r="C731" s="15"/>
      <c r="D731" s="15"/>
      <c r="E731" s="15"/>
      <c r="F731" s="14"/>
      <c r="G731" s="14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4"/>
      <c r="X731" s="20"/>
      <c r="Y731" s="14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L731" s="56"/>
      <c r="AM731" s="55"/>
    </row>
    <row r="732" spans="1:39" s="54" customFormat="1" ht="12.75" customHeight="1" x14ac:dyDescent="0.2">
      <c r="A732" s="14"/>
      <c r="B732" s="20"/>
      <c r="C732" s="15"/>
      <c r="D732" s="15"/>
      <c r="E732" s="15"/>
      <c r="F732" s="14"/>
      <c r="G732" s="14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4"/>
      <c r="X732" s="20"/>
      <c r="Y732" s="14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L732" s="56"/>
      <c r="AM732" s="55"/>
    </row>
    <row r="733" spans="1:39" s="54" customFormat="1" ht="12.75" customHeight="1" x14ac:dyDescent="0.2">
      <c r="A733" s="14"/>
      <c r="B733" s="20"/>
      <c r="C733" s="15"/>
      <c r="D733" s="15"/>
      <c r="E733" s="15"/>
      <c r="F733" s="14"/>
      <c r="G733" s="14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4"/>
      <c r="X733" s="20"/>
      <c r="Y733" s="14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L733" s="56"/>
      <c r="AM733" s="55"/>
    </row>
    <row r="734" spans="1:39" s="54" customFormat="1" ht="12.75" customHeight="1" x14ac:dyDescent="0.2">
      <c r="A734" s="14"/>
      <c r="B734" s="20"/>
      <c r="C734" s="15"/>
      <c r="D734" s="15"/>
      <c r="E734" s="15"/>
      <c r="F734" s="14"/>
      <c r="G734" s="14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4"/>
      <c r="X734" s="20"/>
      <c r="Y734" s="14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L734" s="56"/>
      <c r="AM734" s="55"/>
    </row>
    <row r="735" spans="1:39" s="54" customFormat="1" ht="12.75" customHeight="1" x14ac:dyDescent="0.2">
      <c r="A735" s="14"/>
      <c r="B735" s="20"/>
      <c r="C735" s="15"/>
      <c r="D735" s="15"/>
      <c r="E735" s="15"/>
      <c r="F735" s="14"/>
      <c r="G735" s="14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4"/>
      <c r="X735" s="20"/>
      <c r="Y735" s="14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L735" s="56"/>
      <c r="AM735" s="55"/>
    </row>
    <row r="736" spans="1:39" s="54" customFormat="1" ht="12.75" customHeight="1" x14ac:dyDescent="0.2">
      <c r="A736" s="14"/>
      <c r="B736" s="20"/>
      <c r="C736" s="15"/>
      <c r="D736" s="15"/>
      <c r="E736" s="15"/>
      <c r="F736" s="14"/>
      <c r="G736" s="14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4"/>
      <c r="X736" s="20"/>
      <c r="Y736" s="14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L736" s="56"/>
      <c r="AM736" s="55"/>
    </row>
    <row r="737" spans="1:39" s="54" customFormat="1" ht="12.75" customHeight="1" x14ac:dyDescent="0.2">
      <c r="A737" s="14"/>
      <c r="B737" s="20"/>
      <c r="C737" s="15"/>
      <c r="D737" s="15"/>
      <c r="E737" s="15"/>
      <c r="F737" s="14"/>
      <c r="G737" s="14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4"/>
      <c r="X737" s="20"/>
      <c r="Y737" s="14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L737" s="56"/>
      <c r="AM737" s="55"/>
    </row>
    <row r="738" spans="1:39" s="54" customFormat="1" ht="12.75" customHeight="1" x14ac:dyDescent="0.2">
      <c r="A738" s="14"/>
      <c r="B738" s="20"/>
      <c r="C738" s="15"/>
      <c r="D738" s="15"/>
      <c r="E738" s="15"/>
      <c r="F738" s="14"/>
      <c r="G738" s="14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4"/>
      <c r="X738" s="20"/>
      <c r="Y738" s="14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L738" s="56"/>
      <c r="AM738" s="55"/>
    </row>
    <row r="739" spans="1:39" s="54" customFormat="1" ht="12.75" customHeight="1" x14ac:dyDescent="0.2">
      <c r="A739" s="14"/>
      <c r="B739" s="20"/>
      <c r="C739" s="15"/>
      <c r="D739" s="15"/>
      <c r="E739" s="15"/>
      <c r="F739" s="14"/>
      <c r="G739" s="14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4"/>
      <c r="X739" s="20"/>
      <c r="Y739" s="14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L739" s="56"/>
      <c r="AM739" s="55"/>
    </row>
    <row r="740" spans="1:39" s="54" customFormat="1" ht="12.75" customHeight="1" x14ac:dyDescent="0.2">
      <c r="A740" s="14"/>
      <c r="B740" s="20"/>
      <c r="C740" s="15"/>
      <c r="D740" s="15"/>
      <c r="E740" s="15"/>
      <c r="F740" s="14"/>
      <c r="G740" s="14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4"/>
      <c r="X740" s="20"/>
      <c r="Y740" s="14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L740" s="56"/>
      <c r="AM740" s="55"/>
    </row>
    <row r="741" spans="1:39" s="54" customFormat="1" ht="12.75" customHeight="1" x14ac:dyDescent="0.2">
      <c r="A741" s="14"/>
      <c r="B741" s="20"/>
      <c r="C741" s="15"/>
      <c r="D741" s="15"/>
      <c r="E741" s="15"/>
      <c r="F741" s="14"/>
      <c r="G741" s="14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4"/>
      <c r="X741" s="20"/>
      <c r="Y741" s="14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L741" s="56"/>
      <c r="AM741" s="55"/>
    </row>
    <row r="742" spans="1:39" s="54" customFormat="1" ht="12.75" customHeight="1" x14ac:dyDescent="0.2">
      <c r="A742" s="14"/>
      <c r="B742" s="20"/>
      <c r="C742" s="15"/>
      <c r="D742" s="15"/>
      <c r="E742" s="15"/>
      <c r="F742" s="14"/>
      <c r="G742" s="14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4"/>
      <c r="X742" s="20"/>
      <c r="Y742" s="14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L742" s="56"/>
      <c r="AM742" s="55"/>
    </row>
    <row r="743" spans="1:39" s="54" customFormat="1" ht="12.75" customHeight="1" x14ac:dyDescent="0.2">
      <c r="A743" s="14"/>
      <c r="B743" s="20"/>
      <c r="C743" s="15"/>
      <c r="D743" s="15"/>
      <c r="E743" s="15"/>
      <c r="F743" s="14"/>
      <c r="G743" s="14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4"/>
      <c r="X743" s="20"/>
      <c r="Y743" s="14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L743" s="56"/>
      <c r="AM743" s="55"/>
    </row>
    <row r="744" spans="1:39" s="54" customFormat="1" ht="12.75" customHeight="1" x14ac:dyDescent="0.2">
      <c r="A744" s="14"/>
      <c r="B744" s="20"/>
      <c r="C744" s="15"/>
      <c r="D744" s="15"/>
      <c r="E744" s="15"/>
      <c r="F744" s="14"/>
      <c r="G744" s="14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4"/>
      <c r="X744" s="20"/>
      <c r="Y744" s="14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L744" s="56"/>
      <c r="AM744" s="55"/>
    </row>
    <row r="745" spans="1:39" s="54" customFormat="1" ht="12.75" customHeight="1" x14ac:dyDescent="0.2">
      <c r="A745" s="14"/>
      <c r="B745" s="20"/>
      <c r="C745" s="15"/>
      <c r="D745" s="15"/>
      <c r="E745" s="15"/>
      <c r="F745" s="14"/>
      <c r="G745" s="14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4"/>
      <c r="X745" s="20"/>
      <c r="Y745" s="14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L745" s="56"/>
      <c r="AM745" s="55"/>
    </row>
    <row r="746" spans="1:39" s="54" customFormat="1" ht="12.75" customHeight="1" x14ac:dyDescent="0.2">
      <c r="A746" s="14"/>
      <c r="B746" s="20"/>
      <c r="C746" s="15"/>
      <c r="D746" s="15"/>
      <c r="E746" s="15"/>
      <c r="F746" s="14"/>
      <c r="G746" s="14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4"/>
      <c r="X746" s="20"/>
      <c r="Y746" s="14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L746" s="56"/>
      <c r="AM746" s="55"/>
    </row>
    <row r="747" spans="1:39" s="54" customFormat="1" ht="12.75" customHeight="1" x14ac:dyDescent="0.2">
      <c r="A747" s="14"/>
      <c r="B747" s="20"/>
      <c r="C747" s="15"/>
      <c r="D747" s="15"/>
      <c r="E747" s="15"/>
      <c r="F747" s="14"/>
      <c r="G747" s="14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4"/>
      <c r="X747" s="20"/>
      <c r="Y747" s="14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L747" s="56"/>
      <c r="AM747" s="55"/>
    </row>
    <row r="748" spans="1:39" s="54" customFormat="1" ht="12.75" customHeight="1" x14ac:dyDescent="0.2">
      <c r="A748" s="14"/>
      <c r="B748" s="20"/>
      <c r="C748" s="15"/>
      <c r="D748" s="15"/>
      <c r="E748" s="15"/>
      <c r="F748" s="14"/>
      <c r="G748" s="14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4"/>
      <c r="X748" s="20"/>
      <c r="Y748" s="14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L748" s="56"/>
      <c r="AM748" s="55"/>
    </row>
    <row r="749" spans="1:39" s="54" customFormat="1" ht="12.75" customHeight="1" x14ac:dyDescent="0.2">
      <c r="A749" s="14"/>
      <c r="B749" s="20"/>
      <c r="C749" s="15"/>
      <c r="D749" s="15"/>
      <c r="E749" s="15"/>
      <c r="F749" s="14"/>
      <c r="G749" s="14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4"/>
      <c r="X749" s="20"/>
      <c r="Y749" s="14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L749" s="56"/>
      <c r="AM749" s="55"/>
    </row>
    <row r="750" spans="1:39" s="54" customFormat="1" ht="12.75" customHeight="1" x14ac:dyDescent="0.2">
      <c r="A750" s="14"/>
      <c r="B750" s="20"/>
      <c r="C750" s="15"/>
      <c r="D750" s="15"/>
      <c r="E750" s="15"/>
      <c r="F750" s="14"/>
      <c r="G750" s="14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4"/>
      <c r="X750" s="20"/>
      <c r="Y750" s="14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L750" s="56"/>
      <c r="AM750" s="55"/>
    </row>
    <row r="751" spans="1:39" s="54" customFormat="1" ht="12.75" customHeight="1" x14ac:dyDescent="0.2">
      <c r="A751" s="14"/>
      <c r="B751" s="20"/>
      <c r="C751" s="15"/>
      <c r="D751" s="15"/>
      <c r="E751" s="15"/>
      <c r="F751" s="14"/>
      <c r="G751" s="14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4"/>
      <c r="X751" s="20"/>
      <c r="Y751" s="14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L751" s="56"/>
      <c r="AM751" s="55"/>
    </row>
    <row r="752" spans="1:39" s="54" customFormat="1" ht="12.75" customHeight="1" x14ac:dyDescent="0.2">
      <c r="A752" s="14"/>
      <c r="B752" s="20"/>
      <c r="C752" s="15"/>
      <c r="D752" s="15"/>
      <c r="E752" s="15"/>
      <c r="F752" s="14"/>
      <c r="G752" s="14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4"/>
      <c r="X752" s="20"/>
      <c r="Y752" s="14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L752" s="56"/>
      <c r="AM752" s="55"/>
    </row>
    <row r="753" spans="1:39" s="54" customFormat="1" ht="12.75" customHeight="1" x14ac:dyDescent="0.2">
      <c r="A753" s="14"/>
      <c r="B753" s="20"/>
      <c r="C753" s="15"/>
      <c r="D753" s="15"/>
      <c r="E753" s="15"/>
      <c r="F753" s="14"/>
      <c r="G753" s="14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4"/>
      <c r="X753" s="20"/>
      <c r="Y753" s="14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L753" s="56"/>
      <c r="AM753" s="55"/>
    </row>
    <row r="754" spans="1:39" s="54" customFormat="1" ht="12.75" customHeight="1" x14ac:dyDescent="0.2">
      <c r="A754" s="14"/>
      <c r="B754" s="20"/>
      <c r="C754" s="15"/>
      <c r="D754" s="15"/>
      <c r="E754" s="15"/>
      <c r="F754" s="14"/>
      <c r="G754" s="14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4"/>
      <c r="X754" s="20"/>
      <c r="Y754" s="14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L754" s="56"/>
      <c r="AM754" s="55"/>
    </row>
    <row r="755" spans="1:39" s="54" customFormat="1" ht="12.75" customHeight="1" x14ac:dyDescent="0.2">
      <c r="A755" s="14"/>
      <c r="B755" s="20"/>
      <c r="C755" s="15"/>
      <c r="D755" s="15"/>
      <c r="E755" s="15"/>
      <c r="F755" s="14"/>
      <c r="G755" s="14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4"/>
      <c r="X755" s="20"/>
      <c r="Y755" s="14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L755" s="56"/>
      <c r="AM755" s="55"/>
    </row>
    <row r="756" spans="1:39" s="54" customFormat="1" ht="12.75" customHeight="1" x14ac:dyDescent="0.2">
      <c r="A756" s="14"/>
      <c r="B756" s="20"/>
      <c r="C756" s="15"/>
      <c r="D756" s="15"/>
      <c r="E756" s="15"/>
      <c r="F756" s="14"/>
      <c r="G756" s="14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4"/>
      <c r="X756" s="20"/>
      <c r="Y756" s="14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L756" s="56"/>
      <c r="AM756" s="55"/>
    </row>
    <row r="757" spans="1:39" s="54" customFormat="1" ht="12.75" customHeight="1" x14ac:dyDescent="0.2">
      <c r="A757" s="14"/>
      <c r="B757" s="20"/>
      <c r="C757" s="15"/>
      <c r="D757" s="15"/>
      <c r="E757" s="15"/>
      <c r="F757" s="14"/>
      <c r="G757" s="14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4"/>
      <c r="X757" s="20"/>
      <c r="Y757" s="14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L757" s="56"/>
      <c r="AM757" s="55"/>
    </row>
    <row r="758" spans="1:39" s="54" customFormat="1" ht="12.75" customHeight="1" x14ac:dyDescent="0.2">
      <c r="A758" s="14"/>
      <c r="B758" s="20"/>
      <c r="C758" s="15"/>
      <c r="D758" s="15"/>
      <c r="E758" s="15"/>
      <c r="F758" s="14"/>
      <c r="G758" s="14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4"/>
      <c r="X758" s="20"/>
      <c r="Y758" s="14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L758" s="56"/>
      <c r="AM758" s="55"/>
    </row>
    <row r="759" spans="1:39" s="54" customFormat="1" ht="12.75" customHeight="1" x14ac:dyDescent="0.2">
      <c r="A759" s="14"/>
      <c r="B759" s="20"/>
      <c r="C759" s="15"/>
      <c r="D759" s="15"/>
      <c r="E759" s="15"/>
      <c r="F759" s="14"/>
      <c r="G759" s="14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4"/>
      <c r="X759" s="20"/>
      <c r="Y759" s="14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L759" s="56"/>
      <c r="AM759" s="55"/>
    </row>
    <row r="760" spans="1:39" s="54" customFormat="1" ht="12.75" customHeight="1" x14ac:dyDescent="0.2">
      <c r="A760" s="14"/>
      <c r="B760" s="20"/>
      <c r="C760" s="15"/>
      <c r="D760" s="15"/>
      <c r="E760" s="15"/>
      <c r="F760" s="14"/>
      <c r="G760" s="14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4"/>
      <c r="X760" s="20"/>
      <c r="Y760" s="14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L760" s="56"/>
      <c r="AM760" s="55"/>
    </row>
    <row r="761" spans="1:39" s="54" customFormat="1" ht="12.75" customHeight="1" x14ac:dyDescent="0.2">
      <c r="A761" s="14"/>
      <c r="B761" s="20"/>
      <c r="C761" s="15"/>
      <c r="D761" s="15"/>
      <c r="E761" s="15"/>
      <c r="F761" s="14"/>
      <c r="G761" s="14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4"/>
      <c r="X761" s="20"/>
      <c r="Y761" s="14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L761" s="56"/>
      <c r="AM761" s="55"/>
    </row>
  </sheetData>
  <autoFilter ref="A7:AL47" xr:uid="{00000000-0009-0000-0000-000001000000}"/>
  <mergeCells count="30">
    <mergeCell ref="AC5:AE5"/>
    <mergeCell ref="AF5:AH5"/>
    <mergeCell ref="AI5:AI6"/>
    <mergeCell ref="R5:R6"/>
    <mergeCell ref="S5:S6"/>
    <mergeCell ref="T5:T6"/>
    <mergeCell ref="U5:U6"/>
    <mergeCell ref="W5:W6"/>
    <mergeCell ref="X5:X6"/>
    <mergeCell ref="Z4:AI4"/>
    <mergeCell ref="AJ4:AJ6"/>
    <mergeCell ref="A5:A6"/>
    <mergeCell ref="B5:B6"/>
    <mergeCell ref="C5:C6"/>
    <mergeCell ref="D5:E6"/>
    <mergeCell ref="F5:F6"/>
    <mergeCell ref="G5:G6"/>
    <mergeCell ref="H5:H6"/>
    <mergeCell ref="I5:I6"/>
    <mergeCell ref="Y4:Y6"/>
    <mergeCell ref="J5:L5"/>
    <mergeCell ref="M5:O5"/>
    <mergeCell ref="P5:P6"/>
    <mergeCell ref="Q5:Q6"/>
    <mergeCell ref="Z5:AB5"/>
    <mergeCell ref="A1:C1"/>
    <mergeCell ref="D1:U1"/>
    <mergeCell ref="A2:C2"/>
    <mergeCell ref="D2:U2"/>
    <mergeCell ref="B4:H4"/>
  </mergeCells>
  <conditionalFormatting sqref="B8:B47">
    <cfRule type="duplicateValues" dxfId="54" priority="1"/>
  </conditionalFormatting>
  <conditionalFormatting sqref="C8:C47">
    <cfRule type="duplicateValues" dxfId="53" priority="2"/>
  </conditionalFormatting>
  <conditionalFormatting sqref="H8:H47">
    <cfRule type="uniqueValues" dxfId="52" priority="4"/>
  </conditionalFormatting>
  <conditionalFormatting sqref="Q8:R47">
    <cfRule type="expression" dxfId="51" priority="3">
      <formula>Q8=""</formula>
    </cfRule>
  </conditionalFormatting>
  <dataValidations count="1">
    <dataValidation type="textLength" allowBlank="1" showInputMessage="1" showErrorMessage="1" errorTitle="Lưu ý:" error="Nhập thiếu/thừa ký tự." sqref="B8:B47" xr:uid="{00000000-0002-0000-0100-000000000000}">
      <formula1>12</formula1>
      <formula2>12</formula2>
    </dataValidation>
  </dataValidations>
  <pageMargins left="0.4" right="0.4" top="0.5" bottom="0.5" header="0.3" footer="0.3"/>
  <pageSetup paperSize="8" scale="64" fitToHeight="0" orientation="landscape" blackAndWhite="1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  <outlinePr summaryBelow="0" summaryRight="0"/>
    <pageSetUpPr fitToPage="1"/>
  </sheetPr>
  <dimension ref="A1:AM761"/>
  <sheetViews>
    <sheetView showGridLines="0" zoomScaleNormal="100" workbookViewId="0">
      <pane xSplit="8" ySplit="7" topLeftCell="I8" activePane="bottomRight" state="frozen"/>
      <selection pane="topRight" activeCell="I1" sqref="I1"/>
      <selection pane="bottomLeft" activeCell="A7" sqref="A7"/>
      <selection pane="bottomRight" activeCell="F15" sqref="F15"/>
    </sheetView>
  </sheetViews>
  <sheetFormatPr defaultColWidth="12.5546875" defaultRowHeight="15" customHeight="1" x14ac:dyDescent="0.2"/>
  <cols>
    <col min="1" max="1" width="5" style="55" customWidth="1"/>
    <col min="2" max="2" width="14.44140625" style="55" customWidth="1"/>
    <col min="3" max="3" width="24.109375" style="55" customWidth="1"/>
    <col min="4" max="4" width="17.5546875" style="55" hidden="1" customWidth="1"/>
    <col min="5" max="5" width="7.88671875" style="55" hidden="1" customWidth="1"/>
    <col min="6" max="6" width="10.44140625" style="55" customWidth="1"/>
    <col min="7" max="7" width="5.6640625" style="55" customWidth="1"/>
    <col min="8" max="8" width="7.88671875" style="55" bestFit="1" customWidth="1"/>
    <col min="9" max="9" width="61.44140625" style="55" customWidth="1"/>
    <col min="10" max="10" width="22.33203125" style="55" customWidth="1"/>
    <col min="11" max="11" width="12.33203125" style="55" customWidth="1"/>
    <col min="12" max="12" width="15.6640625" style="55" bestFit="1" customWidth="1"/>
    <col min="13" max="13" width="22.33203125" style="55" customWidth="1"/>
    <col min="14" max="14" width="12.33203125" style="55" customWidth="1"/>
    <col min="15" max="15" width="14.44140625" style="55" customWidth="1"/>
    <col min="16" max="16" width="10.5546875" style="55" customWidth="1"/>
    <col min="17" max="17" width="18.5546875" style="55" customWidth="1"/>
    <col min="18" max="18" width="20.88671875" style="55" customWidth="1"/>
    <col min="19" max="19" width="12.6640625" style="55" customWidth="1"/>
    <col min="20" max="20" width="11" style="55" customWidth="1"/>
    <col min="21" max="21" width="18.109375" style="55" customWidth="1"/>
    <col min="22" max="22" width="2" style="55" customWidth="1"/>
    <col min="23" max="23" width="19.109375" style="55" customWidth="1"/>
    <col min="24" max="24" width="8.6640625" style="54" customWidth="1"/>
    <col min="25" max="25" width="6.6640625" style="55" customWidth="1"/>
    <col min="26" max="35" width="5" style="55" customWidth="1"/>
    <col min="36" max="36" width="41.109375" style="55" customWidth="1"/>
    <col min="37" max="37" width="19.5546875" style="54" customWidth="1"/>
    <col min="38" max="38" width="8.5546875" style="56" bestFit="1" customWidth="1"/>
    <col min="39" max="16384" width="12.5546875" style="55"/>
  </cols>
  <sheetData>
    <row r="1" spans="1:38" ht="16.2" customHeight="1" x14ac:dyDescent="0.2">
      <c r="A1" s="141" t="s">
        <v>0</v>
      </c>
      <c r="B1" s="162"/>
      <c r="C1" s="163"/>
      <c r="D1" s="152" t="s">
        <v>2017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3"/>
      <c r="W1" s="14"/>
      <c r="X1" s="78"/>
      <c r="Y1" s="79"/>
      <c r="Z1" s="79"/>
      <c r="AA1" s="79"/>
      <c r="AB1" s="79"/>
      <c r="AC1" s="79"/>
      <c r="AD1" s="76"/>
      <c r="AE1" s="76"/>
      <c r="AF1" s="76"/>
      <c r="AG1" s="76"/>
      <c r="AH1" s="76"/>
      <c r="AI1" s="76"/>
      <c r="AJ1" s="15"/>
    </row>
    <row r="2" spans="1:38" ht="16.2" customHeight="1" x14ac:dyDescent="0.2">
      <c r="A2" s="141" t="s">
        <v>2</v>
      </c>
      <c r="B2" s="162"/>
      <c r="C2" s="163"/>
      <c r="D2" s="152" t="s">
        <v>3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3"/>
      <c r="W2" s="14"/>
      <c r="X2" s="78"/>
      <c r="Y2" s="82"/>
      <c r="Z2" s="82"/>
      <c r="AA2" s="82"/>
      <c r="AB2" s="82"/>
      <c r="AC2" s="82"/>
      <c r="AD2" s="76"/>
      <c r="AE2" s="76"/>
      <c r="AF2" s="76"/>
      <c r="AG2" s="76"/>
      <c r="AH2" s="76"/>
      <c r="AI2" s="76"/>
      <c r="AJ2" s="15"/>
    </row>
    <row r="3" spans="1:38" ht="16.2" customHeight="1" x14ac:dyDescent="0.2">
      <c r="A3" s="75"/>
      <c r="B3" s="83"/>
      <c r="C3" s="8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13"/>
      <c r="W3" s="14"/>
      <c r="X3" s="78"/>
      <c r="Y3" s="80"/>
      <c r="Z3" s="80"/>
      <c r="AA3" s="80"/>
      <c r="AB3" s="80"/>
      <c r="AC3" s="80"/>
      <c r="AD3" s="77"/>
      <c r="AE3" s="77"/>
      <c r="AF3" s="77"/>
      <c r="AG3" s="77"/>
      <c r="AH3" s="77"/>
      <c r="AI3" s="77"/>
      <c r="AJ3" s="15"/>
    </row>
    <row r="4" spans="1:38" ht="16.2" customHeight="1" x14ac:dyDescent="0.2">
      <c r="A4" s="17"/>
      <c r="B4" s="164" t="s">
        <v>2011</v>
      </c>
      <c r="C4" s="164"/>
      <c r="D4" s="164"/>
      <c r="E4" s="164"/>
      <c r="F4" s="164"/>
      <c r="G4" s="164"/>
      <c r="H4" s="16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4"/>
      <c r="W4" s="14"/>
      <c r="X4" s="81"/>
      <c r="Y4" s="170" t="s">
        <v>1997</v>
      </c>
      <c r="Z4" s="165" t="s">
        <v>1230</v>
      </c>
      <c r="AA4" s="166"/>
      <c r="AB4" s="166"/>
      <c r="AC4" s="166"/>
      <c r="AD4" s="166"/>
      <c r="AE4" s="166"/>
      <c r="AF4" s="166"/>
      <c r="AG4" s="166"/>
      <c r="AH4" s="166"/>
      <c r="AI4" s="166"/>
      <c r="AJ4" s="167" t="s">
        <v>1231</v>
      </c>
    </row>
    <row r="5" spans="1:38" ht="27.75" customHeight="1" x14ac:dyDescent="0.2">
      <c r="A5" s="160" t="s">
        <v>4</v>
      </c>
      <c r="B5" s="148" t="s">
        <v>5</v>
      </c>
      <c r="C5" s="160" t="s">
        <v>6</v>
      </c>
      <c r="D5" s="151" t="s">
        <v>6</v>
      </c>
      <c r="E5" s="151"/>
      <c r="F5" s="148" t="s">
        <v>7</v>
      </c>
      <c r="G5" s="148" t="s">
        <v>8</v>
      </c>
      <c r="H5" s="148" t="s">
        <v>9</v>
      </c>
      <c r="I5" s="148" t="s">
        <v>1549</v>
      </c>
      <c r="J5" s="148" t="s">
        <v>10</v>
      </c>
      <c r="K5" s="149"/>
      <c r="L5" s="149"/>
      <c r="M5" s="148" t="s">
        <v>11</v>
      </c>
      <c r="N5" s="149"/>
      <c r="O5" s="149"/>
      <c r="P5" s="148" t="s">
        <v>12</v>
      </c>
      <c r="Q5" s="160" t="s">
        <v>13</v>
      </c>
      <c r="R5" s="160" t="s">
        <v>14</v>
      </c>
      <c r="S5" s="148" t="s">
        <v>15</v>
      </c>
      <c r="T5" s="148" t="s">
        <v>1685</v>
      </c>
      <c r="U5" s="148" t="s">
        <v>17</v>
      </c>
      <c r="V5" s="63"/>
      <c r="W5" s="136" t="s">
        <v>1986</v>
      </c>
      <c r="X5" s="156" t="s">
        <v>1996</v>
      </c>
      <c r="Y5" s="155"/>
      <c r="Z5" s="171" t="s">
        <v>1232</v>
      </c>
      <c r="AA5" s="172"/>
      <c r="AB5" s="172"/>
      <c r="AC5" s="165" t="s">
        <v>1233</v>
      </c>
      <c r="AD5" s="166"/>
      <c r="AE5" s="166"/>
      <c r="AF5" s="165" t="s">
        <v>1234</v>
      </c>
      <c r="AG5" s="166"/>
      <c r="AH5" s="166"/>
      <c r="AI5" s="173" t="s">
        <v>1290</v>
      </c>
      <c r="AJ5" s="168"/>
    </row>
    <row r="6" spans="1:38" ht="33.75" customHeight="1" x14ac:dyDescent="0.2">
      <c r="A6" s="149"/>
      <c r="B6" s="149"/>
      <c r="C6" s="149"/>
      <c r="D6" s="151"/>
      <c r="E6" s="151"/>
      <c r="F6" s="149"/>
      <c r="G6" s="149"/>
      <c r="H6" s="149"/>
      <c r="I6" s="149"/>
      <c r="J6" s="31" t="s">
        <v>18</v>
      </c>
      <c r="K6" s="31" t="s">
        <v>19</v>
      </c>
      <c r="L6" s="31" t="s">
        <v>20</v>
      </c>
      <c r="M6" s="31" t="s">
        <v>21</v>
      </c>
      <c r="N6" s="31" t="s">
        <v>22</v>
      </c>
      <c r="O6" s="31" t="s">
        <v>23</v>
      </c>
      <c r="P6" s="149"/>
      <c r="Q6" s="149"/>
      <c r="R6" s="149"/>
      <c r="S6" s="149"/>
      <c r="T6" s="149"/>
      <c r="U6" s="149"/>
      <c r="V6" s="63"/>
      <c r="W6" s="137"/>
      <c r="X6" s="156"/>
      <c r="Y6" s="155"/>
      <c r="Z6" s="87" t="s">
        <v>1288</v>
      </c>
      <c r="AA6" s="88" t="s">
        <v>1235</v>
      </c>
      <c r="AB6" s="87" t="s">
        <v>1289</v>
      </c>
      <c r="AC6" s="89" t="s">
        <v>1288</v>
      </c>
      <c r="AD6" s="90" t="s">
        <v>1235</v>
      </c>
      <c r="AE6" s="89" t="s">
        <v>1289</v>
      </c>
      <c r="AF6" s="91" t="s">
        <v>1288</v>
      </c>
      <c r="AG6" s="92" t="s">
        <v>1235</v>
      </c>
      <c r="AH6" s="91" t="s">
        <v>1289</v>
      </c>
      <c r="AI6" s="166"/>
      <c r="AJ6" s="169"/>
      <c r="AL6" s="56" t="s">
        <v>1781</v>
      </c>
    </row>
    <row r="7" spans="1:38" ht="15.75" customHeight="1" x14ac:dyDescent="0.2">
      <c r="A7" s="32"/>
      <c r="B7" s="33">
        <f t="shared" ref="B7:W7" si="0">COUNTA(B8:B47)</f>
        <v>40</v>
      </c>
      <c r="C7" s="33">
        <f t="shared" si="0"/>
        <v>40</v>
      </c>
      <c r="D7" s="33">
        <f t="shared" si="0"/>
        <v>40</v>
      </c>
      <c r="E7" s="33">
        <f t="shared" si="0"/>
        <v>40</v>
      </c>
      <c r="F7" s="33">
        <f t="shared" si="0"/>
        <v>40</v>
      </c>
      <c r="G7" s="33">
        <f t="shared" si="0"/>
        <v>40</v>
      </c>
      <c r="H7" s="33">
        <f t="shared" si="0"/>
        <v>40</v>
      </c>
      <c r="I7" s="33">
        <f t="shared" si="0"/>
        <v>40</v>
      </c>
      <c r="J7" s="33">
        <f t="shared" si="0"/>
        <v>40</v>
      </c>
      <c r="K7" s="33">
        <f t="shared" si="0"/>
        <v>40</v>
      </c>
      <c r="L7" s="33">
        <f t="shared" si="0"/>
        <v>40</v>
      </c>
      <c r="M7" s="33">
        <f t="shared" si="0"/>
        <v>40</v>
      </c>
      <c r="N7" s="33">
        <f t="shared" si="0"/>
        <v>40</v>
      </c>
      <c r="O7" s="33">
        <f t="shared" si="0"/>
        <v>40</v>
      </c>
      <c r="P7" s="33">
        <f t="shared" si="0"/>
        <v>0</v>
      </c>
      <c r="Q7" s="33">
        <f t="shared" si="0"/>
        <v>37</v>
      </c>
      <c r="R7" s="33">
        <f t="shared" si="0"/>
        <v>40</v>
      </c>
      <c r="S7" s="33">
        <f t="shared" si="0"/>
        <v>40</v>
      </c>
      <c r="T7" s="33">
        <f t="shared" si="0"/>
        <v>1</v>
      </c>
      <c r="U7" s="33">
        <f t="shared" si="0"/>
        <v>40</v>
      </c>
      <c r="V7" s="64">
        <f t="shared" si="0"/>
        <v>0</v>
      </c>
      <c r="W7" s="65">
        <f t="shared" si="0"/>
        <v>13</v>
      </c>
      <c r="X7" s="66"/>
      <c r="Y7" s="84"/>
      <c r="Z7" s="85">
        <f t="shared" ref="Z7:AL7" si="1">COUNTA(Z8:Z47)</f>
        <v>40</v>
      </c>
      <c r="AA7" s="86">
        <f t="shared" si="1"/>
        <v>40</v>
      </c>
      <c r="AB7" s="86">
        <f t="shared" si="1"/>
        <v>40</v>
      </c>
      <c r="AC7" s="86">
        <f t="shared" si="1"/>
        <v>40</v>
      </c>
      <c r="AD7" s="86">
        <f t="shared" si="1"/>
        <v>40</v>
      </c>
      <c r="AE7" s="86">
        <f t="shared" si="1"/>
        <v>40</v>
      </c>
      <c r="AF7" s="86">
        <f t="shared" si="1"/>
        <v>40</v>
      </c>
      <c r="AG7" s="86">
        <f t="shared" si="1"/>
        <v>40</v>
      </c>
      <c r="AH7" s="86">
        <f t="shared" si="1"/>
        <v>40</v>
      </c>
      <c r="AI7" s="86">
        <f t="shared" si="1"/>
        <v>0</v>
      </c>
      <c r="AJ7" s="33">
        <f t="shared" si="1"/>
        <v>0</v>
      </c>
      <c r="AK7" s="33">
        <f t="shared" si="1"/>
        <v>0</v>
      </c>
      <c r="AL7" s="33">
        <f t="shared" si="1"/>
        <v>40</v>
      </c>
    </row>
    <row r="8" spans="1:38" ht="24.9" customHeight="1" x14ac:dyDescent="0.2">
      <c r="A8" s="8">
        <f>IF(B8="","",_xlfn.AGGREGATE(3,3,$B$8:B8))</f>
        <v>1</v>
      </c>
      <c r="B8" s="34" t="s">
        <v>447</v>
      </c>
      <c r="C8" s="28" t="s">
        <v>1782</v>
      </c>
      <c r="D8" s="28" t="s">
        <v>1370</v>
      </c>
      <c r="E8" s="28" t="s">
        <v>1484</v>
      </c>
      <c r="F8" s="35" t="s">
        <v>405</v>
      </c>
      <c r="G8" s="28" t="s">
        <v>27</v>
      </c>
      <c r="H8" s="28" t="s">
        <v>28</v>
      </c>
      <c r="I8" s="28" t="s">
        <v>1550</v>
      </c>
      <c r="J8" s="28" t="s">
        <v>1551</v>
      </c>
      <c r="K8" s="28" t="s">
        <v>29</v>
      </c>
      <c r="L8" s="28" t="s">
        <v>30</v>
      </c>
      <c r="M8" s="28" t="s">
        <v>1551</v>
      </c>
      <c r="N8" s="28" t="s">
        <v>29</v>
      </c>
      <c r="O8" s="28" t="s">
        <v>30</v>
      </c>
      <c r="P8" s="28"/>
      <c r="Q8" s="28" t="s">
        <v>449</v>
      </c>
      <c r="R8" s="28" t="s">
        <v>450</v>
      </c>
      <c r="S8" s="36" t="s">
        <v>451</v>
      </c>
      <c r="T8" s="37"/>
      <c r="U8" s="28" t="s">
        <v>55</v>
      </c>
      <c r="V8" s="57"/>
      <c r="W8" s="67"/>
      <c r="X8" s="68" t="s">
        <v>2001</v>
      </c>
      <c r="Y8" s="62">
        <f t="shared" ref="Y8:Y47" si="2">AVERAGE(Z8:AH8)</f>
        <v>7.4444444444444446</v>
      </c>
      <c r="Z8" s="24">
        <v>9</v>
      </c>
      <c r="AA8" s="24">
        <v>8</v>
      </c>
      <c r="AB8" s="24">
        <v>5</v>
      </c>
      <c r="AC8" s="21">
        <v>8</v>
      </c>
      <c r="AD8" s="21">
        <v>5</v>
      </c>
      <c r="AE8" s="21">
        <v>7</v>
      </c>
      <c r="AF8" s="22">
        <v>9</v>
      </c>
      <c r="AG8" s="22">
        <v>8</v>
      </c>
      <c r="AH8" s="22">
        <v>8</v>
      </c>
      <c r="AI8" s="24"/>
      <c r="AJ8" s="25"/>
      <c r="AL8" s="56">
        <f t="shared" ref="AL8:AL47" si="3">YEAR(F8)</f>
        <v>2013</v>
      </c>
    </row>
    <row r="9" spans="1:38" ht="24.9" customHeight="1" x14ac:dyDescent="0.2">
      <c r="A9" s="8">
        <f>IF(B9="","",_xlfn.AGGREGATE(3,3,$B$8:B9))</f>
        <v>2</v>
      </c>
      <c r="B9" s="34" t="s">
        <v>1123</v>
      </c>
      <c r="C9" s="28" t="s">
        <v>1785</v>
      </c>
      <c r="D9" s="28" t="s">
        <v>1340</v>
      </c>
      <c r="E9" s="28" t="s">
        <v>1484</v>
      </c>
      <c r="F9" s="35" t="s">
        <v>1125</v>
      </c>
      <c r="G9" s="28" t="s">
        <v>27</v>
      </c>
      <c r="H9" s="28" t="s">
        <v>28</v>
      </c>
      <c r="I9" s="28" t="s">
        <v>1559</v>
      </c>
      <c r="J9" s="28" t="s">
        <v>1558</v>
      </c>
      <c r="K9" s="28" t="s">
        <v>29</v>
      </c>
      <c r="L9" s="28" t="s">
        <v>30</v>
      </c>
      <c r="M9" s="28" t="s">
        <v>1558</v>
      </c>
      <c r="N9" s="28" t="s">
        <v>29</v>
      </c>
      <c r="O9" s="28" t="s">
        <v>30</v>
      </c>
      <c r="P9" s="28"/>
      <c r="Q9" s="28" t="s">
        <v>1126</v>
      </c>
      <c r="R9" s="28" t="s">
        <v>1560</v>
      </c>
      <c r="S9" s="36" t="s">
        <v>1127</v>
      </c>
      <c r="T9" s="37"/>
      <c r="U9" s="28" t="s">
        <v>48</v>
      </c>
      <c r="V9" s="57"/>
      <c r="W9" s="67"/>
      <c r="X9" s="68" t="s">
        <v>2001</v>
      </c>
      <c r="Y9" s="62">
        <f t="shared" si="2"/>
        <v>8</v>
      </c>
      <c r="Z9" s="24">
        <v>9</v>
      </c>
      <c r="AA9" s="24">
        <v>8</v>
      </c>
      <c r="AB9" s="24">
        <v>7</v>
      </c>
      <c r="AC9" s="21">
        <v>8</v>
      </c>
      <c r="AD9" s="21">
        <v>8</v>
      </c>
      <c r="AE9" s="21">
        <v>6</v>
      </c>
      <c r="AF9" s="22">
        <v>9</v>
      </c>
      <c r="AG9" s="22">
        <v>8</v>
      </c>
      <c r="AH9" s="22">
        <v>9</v>
      </c>
      <c r="AI9" s="24"/>
      <c r="AJ9" s="25"/>
      <c r="AL9" s="56">
        <f t="shared" si="3"/>
        <v>2013</v>
      </c>
    </row>
    <row r="10" spans="1:38" ht="24.9" customHeight="1" x14ac:dyDescent="0.2">
      <c r="A10" s="8">
        <f>IF(B10="","",_xlfn.AGGREGATE(3,3,$B$8:B10))</f>
        <v>3</v>
      </c>
      <c r="B10" s="34" t="s">
        <v>973</v>
      </c>
      <c r="C10" s="28" t="s">
        <v>1791</v>
      </c>
      <c r="D10" s="28" t="s">
        <v>1447</v>
      </c>
      <c r="E10" s="28" t="s">
        <v>1502</v>
      </c>
      <c r="F10" s="35" t="s">
        <v>37</v>
      </c>
      <c r="G10" s="28" t="s">
        <v>27</v>
      </c>
      <c r="H10" s="28" t="s">
        <v>28</v>
      </c>
      <c r="I10" s="28" t="s">
        <v>72</v>
      </c>
      <c r="J10" s="28" t="s">
        <v>850</v>
      </c>
      <c r="K10" s="28" t="s">
        <v>29</v>
      </c>
      <c r="L10" s="28" t="s">
        <v>30</v>
      </c>
      <c r="M10" s="28" t="s">
        <v>850</v>
      </c>
      <c r="N10" s="28" t="s">
        <v>29</v>
      </c>
      <c r="O10" s="28" t="s">
        <v>30</v>
      </c>
      <c r="P10" s="28"/>
      <c r="Q10" s="28" t="s">
        <v>975</v>
      </c>
      <c r="R10" s="28" t="s">
        <v>898</v>
      </c>
      <c r="S10" s="36" t="s">
        <v>976</v>
      </c>
      <c r="T10" s="37"/>
      <c r="U10" s="28" t="s">
        <v>55</v>
      </c>
      <c r="V10" s="57"/>
      <c r="W10" s="67"/>
      <c r="X10" s="68" t="s">
        <v>2001</v>
      </c>
      <c r="Y10" s="62">
        <f t="shared" si="2"/>
        <v>7.2222222222222223</v>
      </c>
      <c r="Z10" s="24">
        <v>8</v>
      </c>
      <c r="AA10" s="24">
        <v>8</v>
      </c>
      <c r="AB10" s="24">
        <v>8</v>
      </c>
      <c r="AC10" s="21">
        <v>9</v>
      </c>
      <c r="AD10" s="21">
        <v>5</v>
      </c>
      <c r="AE10" s="21">
        <v>7</v>
      </c>
      <c r="AF10" s="22">
        <v>9</v>
      </c>
      <c r="AG10" s="22">
        <v>5</v>
      </c>
      <c r="AH10" s="22">
        <v>6</v>
      </c>
      <c r="AI10" s="24"/>
      <c r="AJ10" s="25"/>
      <c r="AL10" s="56">
        <f t="shared" si="3"/>
        <v>2013</v>
      </c>
    </row>
    <row r="11" spans="1:38" ht="24.9" customHeight="1" x14ac:dyDescent="0.2">
      <c r="A11" s="8">
        <f>IF(B11="","",_xlfn.AGGREGATE(3,3,$B$8:B11))</f>
        <v>4</v>
      </c>
      <c r="B11" s="34" t="s">
        <v>989</v>
      </c>
      <c r="C11" s="28" t="s">
        <v>1794</v>
      </c>
      <c r="D11" s="28" t="s">
        <v>1450</v>
      </c>
      <c r="E11" s="28" t="s">
        <v>1315</v>
      </c>
      <c r="F11" s="35" t="s">
        <v>991</v>
      </c>
      <c r="G11" s="28" t="s">
        <v>27</v>
      </c>
      <c r="H11" s="28" t="s">
        <v>28</v>
      </c>
      <c r="I11" s="28" t="s">
        <v>1550</v>
      </c>
      <c r="J11" s="28" t="s">
        <v>659</v>
      </c>
      <c r="K11" s="28" t="s">
        <v>29</v>
      </c>
      <c r="L11" s="28" t="s">
        <v>30</v>
      </c>
      <c r="M11" s="28" t="s">
        <v>659</v>
      </c>
      <c r="N11" s="28" t="s">
        <v>29</v>
      </c>
      <c r="O11" s="28" t="s">
        <v>30</v>
      </c>
      <c r="P11" s="28"/>
      <c r="Q11" s="28" t="s">
        <v>992</v>
      </c>
      <c r="R11" s="28" t="s">
        <v>1567</v>
      </c>
      <c r="S11" s="36" t="s">
        <v>993</v>
      </c>
      <c r="T11" s="37"/>
      <c r="U11" s="28" t="s">
        <v>55</v>
      </c>
      <c r="V11" s="57"/>
      <c r="W11" s="67"/>
      <c r="X11" s="68" t="s">
        <v>2001</v>
      </c>
      <c r="Y11" s="62">
        <f t="shared" si="2"/>
        <v>6.1111111111111107</v>
      </c>
      <c r="Z11" s="24">
        <v>4</v>
      </c>
      <c r="AA11" s="24">
        <v>8</v>
      </c>
      <c r="AB11" s="24">
        <v>6</v>
      </c>
      <c r="AC11" s="21">
        <v>5</v>
      </c>
      <c r="AD11" s="21">
        <v>6</v>
      </c>
      <c r="AE11" s="21">
        <v>7</v>
      </c>
      <c r="AF11" s="22">
        <v>6</v>
      </c>
      <c r="AG11" s="22">
        <v>7</v>
      </c>
      <c r="AH11" s="22">
        <v>6</v>
      </c>
      <c r="AI11" s="24"/>
      <c r="AJ11" s="25"/>
      <c r="AL11" s="56">
        <f t="shared" si="3"/>
        <v>2013</v>
      </c>
    </row>
    <row r="12" spans="1:38" ht="24.9" customHeight="1" x14ac:dyDescent="0.2">
      <c r="A12" s="8">
        <f>IF(B12="","",_xlfn.AGGREGATE(3,3,$B$8:B12))</f>
        <v>5</v>
      </c>
      <c r="B12" s="34" t="s">
        <v>216</v>
      </c>
      <c r="C12" s="28" t="s">
        <v>1795</v>
      </c>
      <c r="D12" s="28" t="s">
        <v>1335</v>
      </c>
      <c r="E12" s="28" t="s">
        <v>1315</v>
      </c>
      <c r="F12" s="35" t="s">
        <v>218</v>
      </c>
      <c r="G12" s="28" t="s">
        <v>27</v>
      </c>
      <c r="H12" s="28" t="s">
        <v>28</v>
      </c>
      <c r="I12" s="28" t="s">
        <v>1559</v>
      </c>
      <c r="J12" s="28" t="s">
        <v>219</v>
      </c>
      <c r="K12" s="28" t="s">
        <v>29</v>
      </c>
      <c r="L12" s="28" t="s">
        <v>30</v>
      </c>
      <c r="M12" s="28" t="s">
        <v>219</v>
      </c>
      <c r="N12" s="28" t="s">
        <v>29</v>
      </c>
      <c r="O12" s="28" t="s">
        <v>30</v>
      </c>
      <c r="P12" s="28"/>
      <c r="Q12" s="28" t="s">
        <v>220</v>
      </c>
      <c r="R12" s="28" t="s">
        <v>221</v>
      </c>
      <c r="S12" s="36" t="s">
        <v>222</v>
      </c>
      <c r="T12" s="37"/>
      <c r="U12" s="28" t="s">
        <v>34</v>
      </c>
      <c r="V12" s="57"/>
      <c r="W12" s="67" t="s">
        <v>1568</v>
      </c>
      <c r="X12" s="68" t="s">
        <v>2001</v>
      </c>
      <c r="Y12" s="62">
        <f t="shared" si="2"/>
        <v>7.666666666666667</v>
      </c>
      <c r="Z12" s="24">
        <v>7</v>
      </c>
      <c r="AA12" s="24">
        <v>6</v>
      </c>
      <c r="AB12" s="24">
        <v>6</v>
      </c>
      <c r="AC12" s="21">
        <v>8</v>
      </c>
      <c r="AD12" s="21">
        <v>8</v>
      </c>
      <c r="AE12" s="21">
        <v>8</v>
      </c>
      <c r="AF12" s="22">
        <v>9</v>
      </c>
      <c r="AG12" s="22">
        <v>9</v>
      </c>
      <c r="AH12" s="22">
        <v>8</v>
      </c>
      <c r="AI12" s="24"/>
      <c r="AJ12" s="25"/>
      <c r="AL12" s="56">
        <f t="shared" si="3"/>
        <v>2013</v>
      </c>
    </row>
    <row r="13" spans="1:38" ht="24.9" customHeight="1" x14ac:dyDescent="0.2">
      <c r="A13" s="8">
        <f>IF(B13="","",_xlfn.AGGREGATE(3,3,$B$8:B13))</f>
        <v>6</v>
      </c>
      <c r="B13" s="34" t="s">
        <v>158</v>
      </c>
      <c r="C13" s="28" t="s">
        <v>1812</v>
      </c>
      <c r="D13" s="28" t="s">
        <v>1326</v>
      </c>
      <c r="E13" s="28" t="s">
        <v>1316</v>
      </c>
      <c r="F13" s="35" t="s">
        <v>160</v>
      </c>
      <c r="G13" s="28" t="s">
        <v>27</v>
      </c>
      <c r="H13" s="28" t="s">
        <v>28</v>
      </c>
      <c r="I13" s="28" t="s">
        <v>44</v>
      </c>
      <c r="J13" s="28" t="s">
        <v>1569</v>
      </c>
      <c r="K13" s="28" t="s">
        <v>29</v>
      </c>
      <c r="L13" s="28" t="s">
        <v>30</v>
      </c>
      <c r="M13" s="28" t="s">
        <v>1569</v>
      </c>
      <c r="N13" s="28" t="s">
        <v>29</v>
      </c>
      <c r="O13" s="28" t="s">
        <v>30</v>
      </c>
      <c r="P13" s="28"/>
      <c r="Q13" s="28" t="s">
        <v>161</v>
      </c>
      <c r="R13" s="28" t="s">
        <v>1285</v>
      </c>
      <c r="S13" s="36" t="s">
        <v>162</v>
      </c>
      <c r="T13" s="37"/>
      <c r="U13" s="28" t="s">
        <v>55</v>
      </c>
      <c r="V13" s="57"/>
      <c r="W13" s="67"/>
      <c r="X13" s="68" t="s">
        <v>2001</v>
      </c>
      <c r="Y13" s="62">
        <f t="shared" si="2"/>
        <v>8.3333333333333339</v>
      </c>
      <c r="Z13" s="24">
        <v>9</v>
      </c>
      <c r="AA13" s="24">
        <v>10</v>
      </c>
      <c r="AB13" s="24">
        <v>7</v>
      </c>
      <c r="AC13" s="21">
        <v>9</v>
      </c>
      <c r="AD13" s="21">
        <v>5</v>
      </c>
      <c r="AE13" s="21">
        <v>9</v>
      </c>
      <c r="AF13" s="22">
        <v>9</v>
      </c>
      <c r="AG13" s="22">
        <v>8</v>
      </c>
      <c r="AH13" s="22">
        <v>9</v>
      </c>
      <c r="AI13" s="24"/>
      <c r="AJ13" s="25"/>
      <c r="AL13" s="56">
        <f t="shared" si="3"/>
        <v>2013</v>
      </c>
    </row>
    <row r="14" spans="1:38" ht="24.9" customHeight="1" x14ac:dyDescent="0.2">
      <c r="A14" s="8">
        <f>IF(B14="","",_xlfn.AGGREGATE(3,3,$B$8:B14))</f>
        <v>7</v>
      </c>
      <c r="B14" s="34" t="s">
        <v>409</v>
      </c>
      <c r="C14" s="28" t="s">
        <v>1815</v>
      </c>
      <c r="D14" s="28" t="s">
        <v>1366</v>
      </c>
      <c r="E14" s="28" t="s">
        <v>1503</v>
      </c>
      <c r="F14" s="35" t="s">
        <v>411</v>
      </c>
      <c r="G14" s="28" t="s">
        <v>38</v>
      </c>
      <c r="H14" s="28" t="s">
        <v>28</v>
      </c>
      <c r="I14" s="28" t="s">
        <v>1559</v>
      </c>
      <c r="J14" s="28" t="s">
        <v>412</v>
      </c>
      <c r="K14" s="28" t="s">
        <v>29</v>
      </c>
      <c r="L14" s="28" t="s">
        <v>30</v>
      </c>
      <c r="M14" s="28" t="s">
        <v>412</v>
      </c>
      <c r="N14" s="28" t="s">
        <v>29</v>
      </c>
      <c r="O14" s="28" t="s">
        <v>30</v>
      </c>
      <c r="P14" s="28"/>
      <c r="Q14" s="28" t="s">
        <v>413</v>
      </c>
      <c r="R14" s="28" t="s">
        <v>414</v>
      </c>
      <c r="S14" s="36" t="s">
        <v>415</v>
      </c>
      <c r="T14" s="37"/>
      <c r="U14" s="28" t="s">
        <v>34</v>
      </c>
      <c r="V14" s="57"/>
      <c r="W14" s="67"/>
      <c r="X14" s="68" t="s">
        <v>2001</v>
      </c>
      <c r="Y14" s="62">
        <f t="shared" si="2"/>
        <v>6.8888888888888893</v>
      </c>
      <c r="Z14" s="24">
        <v>6</v>
      </c>
      <c r="AA14" s="24">
        <v>7</v>
      </c>
      <c r="AB14" s="24">
        <v>7</v>
      </c>
      <c r="AC14" s="21">
        <v>8</v>
      </c>
      <c r="AD14" s="21">
        <v>6</v>
      </c>
      <c r="AE14" s="21">
        <v>6</v>
      </c>
      <c r="AF14" s="22">
        <v>8</v>
      </c>
      <c r="AG14" s="22">
        <v>9</v>
      </c>
      <c r="AH14" s="22">
        <v>5</v>
      </c>
      <c r="AI14" s="24"/>
      <c r="AJ14" s="25"/>
      <c r="AL14" s="56">
        <f t="shared" si="3"/>
        <v>2013</v>
      </c>
    </row>
    <row r="15" spans="1:38" ht="24.9" customHeight="1" x14ac:dyDescent="0.2">
      <c r="A15" s="8">
        <f>IF(B15="","",_xlfn.AGGREGATE(3,3,$B$8:B15))</f>
        <v>8</v>
      </c>
      <c r="B15" s="34" t="s">
        <v>1602</v>
      </c>
      <c r="C15" s="28" t="s">
        <v>1818</v>
      </c>
      <c r="D15" s="28" t="s">
        <v>1469</v>
      </c>
      <c r="E15" s="28" t="s">
        <v>1488</v>
      </c>
      <c r="F15" s="35" t="s">
        <v>658</v>
      </c>
      <c r="G15" s="28" t="s">
        <v>38</v>
      </c>
      <c r="H15" s="28" t="s">
        <v>28</v>
      </c>
      <c r="I15" s="28" t="s">
        <v>1559</v>
      </c>
      <c r="J15" s="28" t="s">
        <v>393</v>
      </c>
      <c r="K15" s="28" t="s">
        <v>29</v>
      </c>
      <c r="L15" s="28" t="s">
        <v>30</v>
      </c>
      <c r="M15" s="28" t="s">
        <v>393</v>
      </c>
      <c r="N15" s="28" t="s">
        <v>29</v>
      </c>
      <c r="O15" s="28" t="s">
        <v>30</v>
      </c>
      <c r="P15" s="28"/>
      <c r="Q15" s="28" t="s">
        <v>1130</v>
      </c>
      <c r="R15" s="28" t="s">
        <v>1131</v>
      </c>
      <c r="S15" s="36" t="s">
        <v>1132</v>
      </c>
      <c r="T15" s="37"/>
      <c r="U15" s="28" t="s">
        <v>192</v>
      </c>
      <c r="V15" s="57"/>
      <c r="W15" s="67" t="s">
        <v>1603</v>
      </c>
      <c r="X15" s="68" t="s">
        <v>2001</v>
      </c>
      <c r="Y15" s="62">
        <f t="shared" si="2"/>
        <v>6.4444444444444446</v>
      </c>
      <c r="Z15" s="24">
        <v>6</v>
      </c>
      <c r="AA15" s="24">
        <v>6</v>
      </c>
      <c r="AB15" s="24">
        <v>5</v>
      </c>
      <c r="AC15" s="21">
        <v>7</v>
      </c>
      <c r="AD15" s="21">
        <v>8</v>
      </c>
      <c r="AE15" s="21">
        <v>6</v>
      </c>
      <c r="AF15" s="22">
        <v>7</v>
      </c>
      <c r="AG15" s="22">
        <v>7</v>
      </c>
      <c r="AH15" s="22">
        <v>6</v>
      </c>
      <c r="AI15" s="24"/>
      <c r="AJ15" s="25"/>
      <c r="AL15" s="56">
        <f t="shared" si="3"/>
        <v>2013</v>
      </c>
    </row>
    <row r="16" spans="1:38" ht="24.9" customHeight="1" x14ac:dyDescent="0.2">
      <c r="A16" s="8">
        <f>IF(B16="","",_xlfn.AGGREGATE(3,3,$B$8:B16))</f>
        <v>9</v>
      </c>
      <c r="B16" s="34" t="s">
        <v>606</v>
      </c>
      <c r="C16" s="28" t="s">
        <v>1819</v>
      </c>
      <c r="D16" s="28" t="s">
        <v>1394</v>
      </c>
      <c r="E16" s="28" t="s">
        <v>1488</v>
      </c>
      <c r="F16" s="35" t="s">
        <v>608</v>
      </c>
      <c r="G16" s="28" t="s">
        <v>38</v>
      </c>
      <c r="H16" s="28" t="s">
        <v>28</v>
      </c>
      <c r="I16" s="28" t="s">
        <v>1550</v>
      </c>
      <c r="J16" s="28" t="s">
        <v>412</v>
      </c>
      <c r="K16" s="28" t="s">
        <v>29</v>
      </c>
      <c r="L16" s="28" t="s">
        <v>30</v>
      </c>
      <c r="M16" s="28" t="s">
        <v>412</v>
      </c>
      <c r="N16" s="28" t="s">
        <v>29</v>
      </c>
      <c r="O16" s="28" t="s">
        <v>30</v>
      </c>
      <c r="P16" s="28"/>
      <c r="Q16" s="28" t="s">
        <v>609</v>
      </c>
      <c r="R16" s="28" t="s">
        <v>610</v>
      </c>
      <c r="S16" s="36" t="s">
        <v>611</v>
      </c>
      <c r="T16" s="37"/>
      <c r="U16" s="28" t="s">
        <v>34</v>
      </c>
      <c r="V16" s="57"/>
      <c r="W16" s="67"/>
      <c r="X16" s="68" t="s">
        <v>2001</v>
      </c>
      <c r="Y16" s="62">
        <f t="shared" si="2"/>
        <v>8.4444444444444446</v>
      </c>
      <c r="Z16" s="24">
        <v>7</v>
      </c>
      <c r="AA16" s="24">
        <v>7</v>
      </c>
      <c r="AB16" s="24">
        <v>8</v>
      </c>
      <c r="AC16" s="21">
        <v>9</v>
      </c>
      <c r="AD16" s="21">
        <v>9</v>
      </c>
      <c r="AE16" s="21">
        <v>9</v>
      </c>
      <c r="AF16" s="22">
        <v>8</v>
      </c>
      <c r="AG16" s="22">
        <v>9</v>
      </c>
      <c r="AH16" s="22">
        <v>10</v>
      </c>
      <c r="AI16" s="24"/>
      <c r="AJ16" s="25"/>
      <c r="AL16" s="56">
        <f t="shared" si="3"/>
        <v>2013</v>
      </c>
    </row>
    <row r="17" spans="1:38" ht="24.9" customHeight="1" x14ac:dyDescent="0.2">
      <c r="A17" s="8">
        <f>IF(B17="","",_xlfn.AGGREGATE(3,3,$B$8:B17))</f>
        <v>10</v>
      </c>
      <c r="B17" s="34" t="s">
        <v>1056</v>
      </c>
      <c r="C17" s="28" t="s">
        <v>1834</v>
      </c>
      <c r="D17" s="28" t="s">
        <v>1459</v>
      </c>
      <c r="E17" s="28" t="s">
        <v>1320</v>
      </c>
      <c r="F17" s="35" t="s">
        <v>721</v>
      </c>
      <c r="G17" s="28" t="s">
        <v>38</v>
      </c>
      <c r="H17" s="28" t="s">
        <v>28</v>
      </c>
      <c r="I17" s="28" t="s">
        <v>1557</v>
      </c>
      <c r="J17" s="28" t="s">
        <v>1058</v>
      </c>
      <c r="K17" s="28" t="s">
        <v>29</v>
      </c>
      <c r="L17" s="28" t="s">
        <v>30</v>
      </c>
      <c r="M17" s="28" t="s">
        <v>1058</v>
      </c>
      <c r="N17" s="28" t="s">
        <v>29</v>
      </c>
      <c r="O17" s="28" t="s">
        <v>30</v>
      </c>
      <c r="P17" s="28"/>
      <c r="Q17" s="28" t="s">
        <v>1059</v>
      </c>
      <c r="R17" s="28" t="s">
        <v>1060</v>
      </c>
      <c r="S17" s="36" t="s">
        <v>1061</v>
      </c>
      <c r="T17" s="37"/>
      <c r="U17" s="28" t="s">
        <v>34</v>
      </c>
      <c r="V17" s="57"/>
      <c r="W17" s="67"/>
      <c r="X17" s="68" t="s">
        <v>2001</v>
      </c>
      <c r="Y17" s="62">
        <f t="shared" si="2"/>
        <v>7.4444444444444446</v>
      </c>
      <c r="Z17" s="24">
        <v>7</v>
      </c>
      <c r="AA17" s="24">
        <v>7</v>
      </c>
      <c r="AB17" s="24">
        <v>6</v>
      </c>
      <c r="AC17" s="21">
        <v>8</v>
      </c>
      <c r="AD17" s="21">
        <v>7</v>
      </c>
      <c r="AE17" s="21">
        <v>6</v>
      </c>
      <c r="AF17" s="22">
        <v>9</v>
      </c>
      <c r="AG17" s="22">
        <v>9</v>
      </c>
      <c r="AH17" s="22">
        <v>8</v>
      </c>
      <c r="AI17" s="24"/>
      <c r="AJ17" s="25"/>
      <c r="AL17" s="56">
        <f t="shared" si="3"/>
        <v>2013</v>
      </c>
    </row>
    <row r="18" spans="1:38" ht="24.9" customHeight="1" x14ac:dyDescent="0.2">
      <c r="A18" s="8">
        <f>IF(B18="","",_xlfn.AGGREGATE(3,3,$B$8:B18))</f>
        <v>11</v>
      </c>
      <c r="B18" s="34" t="s">
        <v>1044</v>
      </c>
      <c r="C18" s="28" t="s">
        <v>1835</v>
      </c>
      <c r="D18" s="28" t="s">
        <v>1457</v>
      </c>
      <c r="E18" s="28" t="s">
        <v>1493</v>
      </c>
      <c r="F18" s="35" t="s">
        <v>1046</v>
      </c>
      <c r="G18" s="28" t="s">
        <v>38</v>
      </c>
      <c r="H18" s="28" t="s">
        <v>1047</v>
      </c>
      <c r="I18" s="28" t="s">
        <v>1623</v>
      </c>
      <c r="J18" s="28" t="s">
        <v>1621</v>
      </c>
      <c r="K18" s="28" t="s">
        <v>252</v>
      </c>
      <c r="L18" s="28" t="s">
        <v>1622</v>
      </c>
      <c r="M18" s="28" t="s">
        <v>1048</v>
      </c>
      <c r="N18" s="28" t="s">
        <v>29</v>
      </c>
      <c r="O18" s="28" t="s">
        <v>30</v>
      </c>
      <c r="P18" s="28"/>
      <c r="Q18" s="28"/>
      <c r="R18" s="28" t="s">
        <v>1049</v>
      </c>
      <c r="S18" s="36" t="s">
        <v>1050</v>
      </c>
      <c r="T18" s="37" t="s">
        <v>1583</v>
      </c>
      <c r="U18" s="28" t="s">
        <v>34</v>
      </c>
      <c r="V18" s="57"/>
      <c r="W18" s="67"/>
      <c r="X18" s="68" t="s">
        <v>2001</v>
      </c>
      <c r="Y18" s="62">
        <f t="shared" si="2"/>
        <v>6.2222222222222223</v>
      </c>
      <c r="Z18" s="24">
        <v>7</v>
      </c>
      <c r="AA18" s="24">
        <v>5</v>
      </c>
      <c r="AB18" s="24">
        <v>5</v>
      </c>
      <c r="AC18" s="21">
        <v>7</v>
      </c>
      <c r="AD18" s="21">
        <v>5</v>
      </c>
      <c r="AE18" s="21">
        <v>5</v>
      </c>
      <c r="AF18" s="22">
        <v>9</v>
      </c>
      <c r="AG18" s="22">
        <v>8</v>
      </c>
      <c r="AH18" s="22">
        <v>5</v>
      </c>
      <c r="AI18" s="24"/>
      <c r="AJ18" s="25"/>
      <c r="AL18" s="56">
        <f t="shared" si="3"/>
        <v>2013</v>
      </c>
    </row>
    <row r="19" spans="1:38" ht="24.9" customHeight="1" x14ac:dyDescent="0.2">
      <c r="A19" s="8">
        <f>IF(B19="","",_xlfn.AGGREGATE(3,3,$B$8:B19))</f>
        <v>12</v>
      </c>
      <c r="B19" s="34" t="s">
        <v>1197</v>
      </c>
      <c r="C19" s="28" t="s">
        <v>1838</v>
      </c>
      <c r="D19" s="28" t="s">
        <v>1477</v>
      </c>
      <c r="E19" s="28" t="s">
        <v>1493</v>
      </c>
      <c r="F19" s="35" t="s">
        <v>328</v>
      </c>
      <c r="G19" s="28" t="s">
        <v>38</v>
      </c>
      <c r="H19" s="28" t="s">
        <v>28</v>
      </c>
      <c r="I19" s="28" t="s">
        <v>1550</v>
      </c>
      <c r="J19" s="28" t="s">
        <v>472</v>
      </c>
      <c r="K19" s="28" t="s">
        <v>29</v>
      </c>
      <c r="L19" s="28" t="s">
        <v>30</v>
      </c>
      <c r="M19" s="28" t="s">
        <v>472</v>
      </c>
      <c r="N19" s="28" t="s">
        <v>29</v>
      </c>
      <c r="O19" s="28" t="s">
        <v>30</v>
      </c>
      <c r="P19" s="28"/>
      <c r="Q19" s="28" t="s">
        <v>1199</v>
      </c>
      <c r="R19" s="28" t="s">
        <v>1200</v>
      </c>
      <c r="S19" s="36" t="s">
        <v>1201</v>
      </c>
      <c r="T19" s="37"/>
      <c r="U19" s="28" t="s">
        <v>48</v>
      </c>
      <c r="V19" s="57"/>
      <c r="W19" s="67"/>
      <c r="X19" s="68" t="s">
        <v>2001</v>
      </c>
      <c r="Y19" s="62">
        <f t="shared" si="2"/>
        <v>6.8888888888888893</v>
      </c>
      <c r="Z19" s="24">
        <v>7</v>
      </c>
      <c r="AA19" s="24">
        <v>9</v>
      </c>
      <c r="AB19" s="24">
        <v>6</v>
      </c>
      <c r="AC19" s="21">
        <v>7</v>
      </c>
      <c r="AD19" s="21">
        <v>5</v>
      </c>
      <c r="AE19" s="21">
        <v>7</v>
      </c>
      <c r="AF19" s="22">
        <v>6</v>
      </c>
      <c r="AG19" s="22">
        <v>8</v>
      </c>
      <c r="AH19" s="22">
        <v>7</v>
      </c>
      <c r="AI19" s="24"/>
      <c r="AJ19" s="25"/>
      <c r="AL19" s="56">
        <f t="shared" si="3"/>
        <v>2013</v>
      </c>
    </row>
    <row r="20" spans="1:38" ht="24.9" customHeight="1" x14ac:dyDescent="0.2">
      <c r="A20" s="8">
        <f>IF(B20="","",_xlfn.AGGREGATE(3,3,$B$8:B20))</f>
        <v>13</v>
      </c>
      <c r="B20" s="34" t="s">
        <v>1006</v>
      </c>
      <c r="C20" s="28" t="s">
        <v>1847</v>
      </c>
      <c r="D20" s="28" t="s">
        <v>1452</v>
      </c>
      <c r="E20" s="28" t="s">
        <v>1539</v>
      </c>
      <c r="F20" s="35" t="s">
        <v>1008</v>
      </c>
      <c r="G20" s="28" t="s">
        <v>38</v>
      </c>
      <c r="H20" s="28" t="s">
        <v>28</v>
      </c>
      <c r="I20" s="28" t="s">
        <v>1559</v>
      </c>
      <c r="J20" s="28" t="s">
        <v>1640</v>
      </c>
      <c r="K20" s="28" t="s">
        <v>29</v>
      </c>
      <c r="L20" s="28" t="s">
        <v>30</v>
      </c>
      <c r="M20" s="28" t="s">
        <v>1640</v>
      </c>
      <c r="N20" s="28" t="s">
        <v>29</v>
      </c>
      <c r="O20" s="28" t="s">
        <v>30</v>
      </c>
      <c r="P20" s="28"/>
      <c r="Q20" s="28" t="s">
        <v>1009</v>
      </c>
      <c r="R20" s="28" t="s">
        <v>1010</v>
      </c>
      <c r="S20" s="36" t="s">
        <v>1011</v>
      </c>
      <c r="T20" s="37"/>
      <c r="U20" s="28" t="s">
        <v>48</v>
      </c>
      <c r="V20" s="57"/>
      <c r="W20" s="67" t="s">
        <v>1647</v>
      </c>
      <c r="X20" s="68" t="s">
        <v>2001</v>
      </c>
      <c r="Y20" s="62">
        <f t="shared" si="2"/>
        <v>8.4444444444444446</v>
      </c>
      <c r="Z20" s="24">
        <v>7</v>
      </c>
      <c r="AA20" s="24">
        <v>8</v>
      </c>
      <c r="AB20" s="24">
        <v>9</v>
      </c>
      <c r="AC20" s="21">
        <v>9</v>
      </c>
      <c r="AD20" s="21">
        <v>8</v>
      </c>
      <c r="AE20" s="21">
        <v>10</v>
      </c>
      <c r="AF20" s="22">
        <v>8</v>
      </c>
      <c r="AG20" s="22">
        <v>8</v>
      </c>
      <c r="AH20" s="22">
        <v>9</v>
      </c>
      <c r="AI20" s="24"/>
      <c r="AJ20" s="25"/>
      <c r="AL20" s="56">
        <f t="shared" si="3"/>
        <v>2013</v>
      </c>
    </row>
    <row r="21" spans="1:38" ht="24.9" customHeight="1" x14ac:dyDescent="0.2">
      <c r="A21" s="8">
        <f>IF(B21="","",_xlfn.AGGREGATE(3,3,$B$8:B21))</f>
        <v>14</v>
      </c>
      <c r="B21" s="34" t="s">
        <v>1081</v>
      </c>
      <c r="C21" s="28" t="s">
        <v>1848</v>
      </c>
      <c r="D21" s="28" t="s">
        <v>1464</v>
      </c>
      <c r="E21" s="28" t="s">
        <v>1539</v>
      </c>
      <c r="F21" s="35" t="s">
        <v>286</v>
      </c>
      <c r="G21" s="28" t="s">
        <v>38</v>
      </c>
      <c r="H21" s="28" t="s">
        <v>28</v>
      </c>
      <c r="I21" s="28" t="s">
        <v>1559</v>
      </c>
      <c r="J21" s="28" t="s">
        <v>1203</v>
      </c>
      <c r="K21" s="28" t="s">
        <v>29</v>
      </c>
      <c r="L21" s="28" t="s">
        <v>30</v>
      </c>
      <c r="M21" s="28" t="s">
        <v>1203</v>
      </c>
      <c r="N21" s="28" t="s">
        <v>29</v>
      </c>
      <c r="O21" s="28" t="s">
        <v>30</v>
      </c>
      <c r="P21" s="28"/>
      <c r="Q21" s="28" t="s">
        <v>1083</v>
      </c>
      <c r="R21" s="28" t="s">
        <v>1084</v>
      </c>
      <c r="S21" s="36" t="s">
        <v>1085</v>
      </c>
      <c r="T21" s="37"/>
      <c r="U21" s="28" t="s">
        <v>55</v>
      </c>
      <c r="V21" s="57"/>
      <c r="W21" s="67"/>
      <c r="X21" s="68" t="s">
        <v>2001</v>
      </c>
      <c r="Y21" s="62">
        <f t="shared" si="2"/>
        <v>7.333333333333333</v>
      </c>
      <c r="Z21" s="24">
        <v>8</v>
      </c>
      <c r="AA21" s="24">
        <v>8</v>
      </c>
      <c r="AB21" s="24">
        <v>6</v>
      </c>
      <c r="AC21" s="21">
        <v>9</v>
      </c>
      <c r="AD21" s="21">
        <v>6</v>
      </c>
      <c r="AE21" s="21">
        <v>7</v>
      </c>
      <c r="AF21" s="22">
        <v>8</v>
      </c>
      <c r="AG21" s="22">
        <v>8</v>
      </c>
      <c r="AH21" s="22">
        <v>6</v>
      </c>
      <c r="AI21" s="24"/>
      <c r="AJ21" s="25"/>
      <c r="AL21" s="56">
        <f t="shared" si="3"/>
        <v>2013</v>
      </c>
    </row>
    <row r="22" spans="1:38" ht="24.9" customHeight="1" x14ac:dyDescent="0.2">
      <c r="A22" s="8">
        <f>IF(B22="","",_xlfn.AGGREGATE(3,3,$B$8:B22))</f>
        <v>15</v>
      </c>
      <c r="B22" s="34" t="s">
        <v>469</v>
      </c>
      <c r="C22" s="28" t="s">
        <v>1858</v>
      </c>
      <c r="D22" s="28" t="s">
        <v>1374</v>
      </c>
      <c r="E22" s="28" t="s">
        <v>1508</v>
      </c>
      <c r="F22" s="35" t="s">
        <v>471</v>
      </c>
      <c r="G22" s="28" t="s">
        <v>38</v>
      </c>
      <c r="H22" s="28" t="s">
        <v>28</v>
      </c>
      <c r="I22" s="28" t="s">
        <v>1559</v>
      </c>
      <c r="J22" s="28" t="s">
        <v>472</v>
      </c>
      <c r="K22" s="28" t="s">
        <v>29</v>
      </c>
      <c r="L22" s="28" t="s">
        <v>30</v>
      </c>
      <c r="M22" s="28" t="s">
        <v>472</v>
      </c>
      <c r="N22" s="28" t="s">
        <v>29</v>
      </c>
      <c r="O22" s="28" t="s">
        <v>30</v>
      </c>
      <c r="P22" s="28"/>
      <c r="Q22" s="28"/>
      <c r="R22" s="28" t="s">
        <v>473</v>
      </c>
      <c r="S22" s="36" t="s">
        <v>474</v>
      </c>
      <c r="T22" s="37"/>
      <c r="U22" s="28" t="s">
        <v>55</v>
      </c>
      <c r="V22" s="57"/>
      <c r="W22" s="67"/>
      <c r="X22" s="68" t="s">
        <v>2001</v>
      </c>
      <c r="Y22" s="62">
        <f t="shared" si="2"/>
        <v>7.7777777777777777</v>
      </c>
      <c r="Z22" s="24">
        <v>9</v>
      </c>
      <c r="AA22" s="24">
        <v>8</v>
      </c>
      <c r="AB22" s="24">
        <v>6</v>
      </c>
      <c r="AC22" s="21">
        <v>9</v>
      </c>
      <c r="AD22" s="21">
        <v>7</v>
      </c>
      <c r="AE22" s="21">
        <v>6</v>
      </c>
      <c r="AF22" s="22">
        <v>8</v>
      </c>
      <c r="AG22" s="22">
        <v>9</v>
      </c>
      <c r="AH22" s="22">
        <v>8</v>
      </c>
      <c r="AI22" s="24"/>
      <c r="AJ22" s="25"/>
      <c r="AL22" s="56">
        <f t="shared" si="3"/>
        <v>2013</v>
      </c>
    </row>
    <row r="23" spans="1:38" ht="24.9" customHeight="1" x14ac:dyDescent="0.2">
      <c r="A23" s="8">
        <f>IF(B23="","",_xlfn.AGGREGATE(3,3,$B$8:B23))</f>
        <v>16</v>
      </c>
      <c r="B23" s="34" t="s">
        <v>522</v>
      </c>
      <c r="C23" s="28" t="s">
        <v>1861</v>
      </c>
      <c r="D23" s="28" t="s">
        <v>1381</v>
      </c>
      <c r="E23" s="28" t="s">
        <v>1508</v>
      </c>
      <c r="F23" s="35" t="s">
        <v>71</v>
      </c>
      <c r="G23" s="28" t="s">
        <v>38</v>
      </c>
      <c r="H23" s="28" t="s">
        <v>28</v>
      </c>
      <c r="I23" s="28" t="s">
        <v>1550</v>
      </c>
      <c r="J23" s="28" t="s">
        <v>1606</v>
      </c>
      <c r="K23" s="28" t="s">
        <v>29</v>
      </c>
      <c r="L23" s="28" t="s">
        <v>30</v>
      </c>
      <c r="M23" s="28" t="s">
        <v>1606</v>
      </c>
      <c r="N23" s="28" t="s">
        <v>29</v>
      </c>
      <c r="O23" s="28" t="s">
        <v>30</v>
      </c>
      <c r="P23" s="28"/>
      <c r="Q23" s="28" t="s">
        <v>524</v>
      </c>
      <c r="R23" s="28" t="s">
        <v>525</v>
      </c>
      <c r="S23" s="36" t="s">
        <v>526</v>
      </c>
      <c r="T23" s="37"/>
      <c r="U23" s="28" t="s">
        <v>55</v>
      </c>
      <c r="V23" s="57"/>
      <c r="W23" s="67"/>
      <c r="X23" s="68" t="s">
        <v>2001</v>
      </c>
      <c r="Y23" s="62">
        <f t="shared" si="2"/>
        <v>8.5555555555555554</v>
      </c>
      <c r="Z23" s="24">
        <v>9</v>
      </c>
      <c r="AA23" s="24">
        <v>10</v>
      </c>
      <c r="AB23" s="24">
        <v>9</v>
      </c>
      <c r="AC23" s="21">
        <v>8</v>
      </c>
      <c r="AD23" s="21">
        <v>7</v>
      </c>
      <c r="AE23" s="21">
        <v>8</v>
      </c>
      <c r="AF23" s="22">
        <v>9</v>
      </c>
      <c r="AG23" s="22">
        <v>9</v>
      </c>
      <c r="AH23" s="22">
        <v>8</v>
      </c>
      <c r="AI23" s="24"/>
      <c r="AJ23" s="25"/>
      <c r="AL23" s="56">
        <f t="shared" si="3"/>
        <v>2013</v>
      </c>
    </row>
    <row r="24" spans="1:38" ht="24.9" customHeight="1" x14ac:dyDescent="0.2">
      <c r="A24" s="8">
        <f>IF(B24="","",_xlfn.AGGREGATE(3,3,$B$8:B24))</f>
        <v>17</v>
      </c>
      <c r="B24" s="93">
        <v>22213002470</v>
      </c>
      <c r="C24" s="51" t="s">
        <v>2021</v>
      </c>
      <c r="D24" s="51" t="s">
        <v>2027</v>
      </c>
      <c r="E24" s="51" t="s">
        <v>2028</v>
      </c>
      <c r="F24" s="94">
        <v>41559</v>
      </c>
      <c r="G24" s="51" t="s">
        <v>38</v>
      </c>
      <c r="H24" s="51" t="s">
        <v>28</v>
      </c>
      <c r="I24" s="51" t="s">
        <v>1559</v>
      </c>
      <c r="J24" s="51" t="s">
        <v>1229</v>
      </c>
      <c r="K24" s="51" t="s">
        <v>29</v>
      </c>
      <c r="L24" s="51" t="s">
        <v>30</v>
      </c>
      <c r="M24" s="51" t="s">
        <v>2022</v>
      </c>
      <c r="N24" s="51" t="s">
        <v>29</v>
      </c>
      <c r="O24" s="51" t="s">
        <v>30</v>
      </c>
      <c r="P24" s="51"/>
      <c r="Q24" s="51" t="s">
        <v>2024</v>
      </c>
      <c r="R24" s="51" t="s">
        <v>2023</v>
      </c>
      <c r="S24" s="95">
        <v>336362189</v>
      </c>
      <c r="T24" s="96"/>
      <c r="U24" s="51" t="s">
        <v>2025</v>
      </c>
      <c r="V24" s="73"/>
      <c r="W24" s="97" t="s">
        <v>2026</v>
      </c>
      <c r="X24" s="68" t="s">
        <v>2001</v>
      </c>
      <c r="Y24" s="62">
        <f t="shared" si="2"/>
        <v>8.6666666666666661</v>
      </c>
      <c r="Z24" s="24">
        <v>9</v>
      </c>
      <c r="AA24" s="24">
        <v>9</v>
      </c>
      <c r="AB24" s="24">
        <v>5</v>
      </c>
      <c r="AC24" s="21">
        <v>8</v>
      </c>
      <c r="AD24" s="21">
        <v>9</v>
      </c>
      <c r="AE24" s="21">
        <v>10</v>
      </c>
      <c r="AF24" s="22">
        <v>10</v>
      </c>
      <c r="AG24" s="22">
        <v>9</v>
      </c>
      <c r="AH24" s="22">
        <v>9</v>
      </c>
      <c r="AI24" s="24"/>
      <c r="AJ24" s="25"/>
      <c r="AL24" s="56">
        <f t="shared" si="3"/>
        <v>2013</v>
      </c>
    </row>
    <row r="25" spans="1:38" ht="24.9" customHeight="1" x14ac:dyDescent="0.2">
      <c r="A25" s="8">
        <f>IF(B25="","",_xlfn.AGGREGATE(3,3,$B$8:B25))</f>
        <v>18</v>
      </c>
      <c r="B25" s="34" t="s">
        <v>782</v>
      </c>
      <c r="C25" s="28" t="s">
        <v>1870</v>
      </c>
      <c r="D25" s="28" t="s">
        <v>1422</v>
      </c>
      <c r="E25" s="28" t="s">
        <v>1526</v>
      </c>
      <c r="F25" s="35" t="s">
        <v>784</v>
      </c>
      <c r="G25" s="28" t="s">
        <v>38</v>
      </c>
      <c r="H25" s="28" t="s">
        <v>28</v>
      </c>
      <c r="I25" s="28" t="s">
        <v>198</v>
      </c>
      <c r="J25" s="28" t="s">
        <v>1662</v>
      </c>
      <c r="K25" s="28" t="s">
        <v>29</v>
      </c>
      <c r="L25" s="28" t="s">
        <v>30</v>
      </c>
      <c r="M25" s="28" t="s">
        <v>1662</v>
      </c>
      <c r="N25" s="28" t="s">
        <v>29</v>
      </c>
      <c r="O25" s="28" t="s">
        <v>30</v>
      </c>
      <c r="P25" s="28"/>
      <c r="Q25" s="28" t="s">
        <v>564</v>
      </c>
      <c r="R25" s="28" t="s">
        <v>785</v>
      </c>
      <c r="S25" s="36" t="s">
        <v>786</v>
      </c>
      <c r="T25" s="37"/>
      <c r="U25" s="28" t="s">
        <v>787</v>
      </c>
      <c r="V25" s="57"/>
      <c r="W25" s="67" t="s">
        <v>1667</v>
      </c>
      <c r="X25" s="68" t="s">
        <v>2001</v>
      </c>
      <c r="Y25" s="62">
        <f t="shared" si="2"/>
        <v>7.666666666666667</v>
      </c>
      <c r="Z25" s="24">
        <v>8</v>
      </c>
      <c r="AA25" s="24">
        <v>9</v>
      </c>
      <c r="AB25" s="24">
        <v>9</v>
      </c>
      <c r="AC25" s="21">
        <v>7</v>
      </c>
      <c r="AD25" s="21">
        <v>8</v>
      </c>
      <c r="AE25" s="21">
        <v>7</v>
      </c>
      <c r="AF25" s="22">
        <v>8</v>
      </c>
      <c r="AG25" s="22">
        <v>8</v>
      </c>
      <c r="AH25" s="22">
        <v>5</v>
      </c>
      <c r="AI25" s="24"/>
      <c r="AJ25" s="25"/>
      <c r="AL25" s="56">
        <f t="shared" si="3"/>
        <v>2013</v>
      </c>
    </row>
    <row r="26" spans="1:38" ht="24.9" customHeight="1" x14ac:dyDescent="0.2">
      <c r="A26" s="8">
        <f>IF(B26="","",_xlfn.AGGREGATE(3,3,$B$8:B26))</f>
        <v>19</v>
      </c>
      <c r="B26" s="34" t="s">
        <v>1664</v>
      </c>
      <c r="C26" s="28" t="s">
        <v>1872</v>
      </c>
      <c r="D26" s="28" t="s">
        <v>1300</v>
      </c>
      <c r="E26" s="28" t="s">
        <v>1540</v>
      </c>
      <c r="F26" s="35" t="s">
        <v>1019</v>
      </c>
      <c r="G26" s="28" t="s">
        <v>38</v>
      </c>
      <c r="H26" s="28" t="s">
        <v>28</v>
      </c>
      <c r="I26" s="28" t="s">
        <v>1557</v>
      </c>
      <c r="J26" s="28" t="s">
        <v>1630</v>
      </c>
      <c r="K26" s="28" t="s">
        <v>29</v>
      </c>
      <c r="L26" s="28" t="s">
        <v>30</v>
      </c>
      <c r="M26" s="28" t="s">
        <v>1630</v>
      </c>
      <c r="N26" s="28" t="s">
        <v>29</v>
      </c>
      <c r="O26" s="28" t="s">
        <v>30</v>
      </c>
      <c r="P26" s="28"/>
      <c r="Q26" s="28" t="s">
        <v>1020</v>
      </c>
      <c r="R26" s="28" t="s">
        <v>1665</v>
      </c>
      <c r="S26" s="36" t="s">
        <v>1021</v>
      </c>
      <c r="T26" s="37"/>
      <c r="U26" s="28" t="s">
        <v>55</v>
      </c>
      <c r="V26" s="57"/>
      <c r="W26" s="67"/>
      <c r="X26" s="68" t="s">
        <v>2001</v>
      </c>
      <c r="Y26" s="62">
        <f t="shared" si="2"/>
        <v>8.6666666666666661</v>
      </c>
      <c r="Z26" s="24">
        <v>9</v>
      </c>
      <c r="AA26" s="24">
        <v>10</v>
      </c>
      <c r="AB26" s="24">
        <v>8</v>
      </c>
      <c r="AC26" s="21">
        <v>9</v>
      </c>
      <c r="AD26" s="21">
        <v>8</v>
      </c>
      <c r="AE26" s="21">
        <v>8</v>
      </c>
      <c r="AF26" s="22">
        <v>8</v>
      </c>
      <c r="AG26" s="22">
        <v>9</v>
      </c>
      <c r="AH26" s="22">
        <v>9</v>
      </c>
      <c r="AI26" s="24"/>
      <c r="AJ26" s="25"/>
      <c r="AL26" s="56">
        <f t="shared" si="3"/>
        <v>2013</v>
      </c>
    </row>
    <row r="27" spans="1:38" ht="24.9" customHeight="1" x14ac:dyDescent="0.2">
      <c r="A27" s="8">
        <f>IF(B27="","",_xlfn.AGGREGATE(3,3,$B$8:B27))</f>
        <v>20</v>
      </c>
      <c r="B27" s="34" t="s">
        <v>1217</v>
      </c>
      <c r="C27" s="28" t="s">
        <v>1873</v>
      </c>
      <c r="D27" s="28" t="s">
        <v>1480</v>
      </c>
      <c r="E27" s="28" t="s">
        <v>1548</v>
      </c>
      <c r="F27" s="35" t="s">
        <v>1219</v>
      </c>
      <c r="G27" s="28" t="s">
        <v>38</v>
      </c>
      <c r="H27" s="28" t="s">
        <v>28</v>
      </c>
      <c r="I27" s="28" t="s">
        <v>1617</v>
      </c>
      <c r="J27" s="28" t="s">
        <v>850</v>
      </c>
      <c r="K27" s="28" t="s">
        <v>29</v>
      </c>
      <c r="L27" s="28" t="s">
        <v>30</v>
      </c>
      <c r="M27" s="28" t="s">
        <v>850</v>
      </c>
      <c r="N27" s="28" t="s">
        <v>29</v>
      </c>
      <c r="O27" s="28" t="s">
        <v>30</v>
      </c>
      <c r="P27" s="28"/>
      <c r="Q27" s="28" t="s">
        <v>1666</v>
      </c>
      <c r="R27" s="28" t="s">
        <v>1221</v>
      </c>
      <c r="S27" s="36" t="s">
        <v>1222</v>
      </c>
      <c r="T27" s="37"/>
      <c r="U27" s="28" t="s">
        <v>55</v>
      </c>
      <c r="V27" s="57"/>
      <c r="W27" s="67"/>
      <c r="X27" s="68" t="s">
        <v>2001</v>
      </c>
      <c r="Y27" s="62">
        <f t="shared" si="2"/>
        <v>7.1111111111111107</v>
      </c>
      <c r="Z27" s="24">
        <v>8</v>
      </c>
      <c r="AA27" s="24">
        <v>7</v>
      </c>
      <c r="AB27" s="24">
        <v>7</v>
      </c>
      <c r="AC27" s="21">
        <v>8</v>
      </c>
      <c r="AD27" s="21">
        <v>6</v>
      </c>
      <c r="AE27" s="21">
        <v>8</v>
      </c>
      <c r="AF27" s="22">
        <v>7</v>
      </c>
      <c r="AG27" s="22">
        <v>7</v>
      </c>
      <c r="AH27" s="22">
        <v>6</v>
      </c>
      <c r="AI27" s="24"/>
      <c r="AJ27" s="25"/>
      <c r="AL27" s="56">
        <f t="shared" si="3"/>
        <v>2013</v>
      </c>
    </row>
    <row r="28" spans="1:38" ht="24.9" customHeight="1" x14ac:dyDescent="0.2">
      <c r="A28" s="8">
        <f>IF(B28="","",_xlfn.AGGREGATE(3,3,$B$8:B28))</f>
        <v>21</v>
      </c>
      <c r="B28" s="34" t="s">
        <v>533</v>
      </c>
      <c r="C28" s="28" t="s">
        <v>1875</v>
      </c>
      <c r="D28" s="28" t="s">
        <v>1383</v>
      </c>
      <c r="E28" s="28" t="s">
        <v>1495</v>
      </c>
      <c r="F28" s="35" t="s">
        <v>535</v>
      </c>
      <c r="G28" s="28" t="s">
        <v>27</v>
      </c>
      <c r="H28" s="28" t="s">
        <v>28</v>
      </c>
      <c r="I28" s="28" t="s">
        <v>1557</v>
      </c>
      <c r="J28" s="28" t="s">
        <v>1575</v>
      </c>
      <c r="K28" s="28" t="s">
        <v>29</v>
      </c>
      <c r="L28" s="28" t="s">
        <v>30</v>
      </c>
      <c r="M28" s="28" t="s">
        <v>1575</v>
      </c>
      <c r="N28" s="28" t="s">
        <v>29</v>
      </c>
      <c r="O28" s="28" t="s">
        <v>30</v>
      </c>
      <c r="P28" s="28"/>
      <c r="Q28" s="28" t="s">
        <v>536</v>
      </c>
      <c r="R28" s="28" t="s">
        <v>537</v>
      </c>
      <c r="S28" s="36" t="s">
        <v>538</v>
      </c>
      <c r="T28" s="37"/>
      <c r="U28" s="28" t="s">
        <v>55</v>
      </c>
      <c r="V28" s="57"/>
      <c r="W28" s="67" t="s">
        <v>1668</v>
      </c>
      <c r="X28" s="68" t="s">
        <v>2001</v>
      </c>
      <c r="Y28" s="62">
        <f t="shared" si="2"/>
        <v>6.333333333333333</v>
      </c>
      <c r="Z28" s="24">
        <v>6</v>
      </c>
      <c r="AA28" s="24">
        <v>8</v>
      </c>
      <c r="AB28" s="24">
        <v>6</v>
      </c>
      <c r="AC28" s="21">
        <v>7</v>
      </c>
      <c r="AD28" s="21">
        <v>7</v>
      </c>
      <c r="AE28" s="21">
        <v>5</v>
      </c>
      <c r="AF28" s="22">
        <v>6</v>
      </c>
      <c r="AG28" s="22">
        <v>6</v>
      </c>
      <c r="AH28" s="22">
        <v>6</v>
      </c>
      <c r="AI28" s="24"/>
      <c r="AJ28" s="25"/>
      <c r="AL28" s="56">
        <f t="shared" si="3"/>
        <v>2013</v>
      </c>
    </row>
    <row r="29" spans="1:38" ht="24.9" customHeight="1" x14ac:dyDescent="0.2">
      <c r="A29" s="8">
        <f>IF(B29="","",_xlfn.AGGREGATE(3,3,$B$8:B29))</f>
        <v>22</v>
      </c>
      <c r="B29" s="34" t="s">
        <v>580</v>
      </c>
      <c r="C29" s="28" t="s">
        <v>1885</v>
      </c>
      <c r="D29" s="28" t="s">
        <v>1391</v>
      </c>
      <c r="E29" s="28" t="s">
        <v>1514</v>
      </c>
      <c r="F29" s="35" t="s">
        <v>582</v>
      </c>
      <c r="G29" s="28" t="s">
        <v>27</v>
      </c>
      <c r="H29" s="28" t="s">
        <v>28</v>
      </c>
      <c r="I29" s="28" t="s">
        <v>1559</v>
      </c>
      <c r="J29" s="28" t="s">
        <v>232</v>
      </c>
      <c r="K29" s="28" t="s">
        <v>29</v>
      </c>
      <c r="L29" s="28" t="s">
        <v>30</v>
      </c>
      <c r="M29" s="28" t="s">
        <v>232</v>
      </c>
      <c r="N29" s="28" t="s">
        <v>29</v>
      </c>
      <c r="O29" s="28" t="s">
        <v>30</v>
      </c>
      <c r="P29" s="28"/>
      <c r="Q29" s="28" t="s">
        <v>583</v>
      </c>
      <c r="R29" s="28" t="s">
        <v>584</v>
      </c>
      <c r="S29" s="36" t="s">
        <v>585</v>
      </c>
      <c r="T29" s="37"/>
      <c r="U29" s="28" t="s">
        <v>34</v>
      </c>
      <c r="V29" s="57"/>
      <c r="W29" s="67" t="s">
        <v>1677</v>
      </c>
      <c r="X29" s="68" t="s">
        <v>2001</v>
      </c>
      <c r="Y29" s="62">
        <f t="shared" si="2"/>
        <v>5.5555555555555554</v>
      </c>
      <c r="Z29" s="24">
        <v>5</v>
      </c>
      <c r="AA29" s="24">
        <v>6</v>
      </c>
      <c r="AB29" s="24">
        <v>5</v>
      </c>
      <c r="AC29" s="21">
        <v>5</v>
      </c>
      <c r="AD29" s="21">
        <v>6</v>
      </c>
      <c r="AE29" s="21">
        <v>5</v>
      </c>
      <c r="AF29" s="22">
        <v>5</v>
      </c>
      <c r="AG29" s="22">
        <v>6</v>
      </c>
      <c r="AH29" s="22">
        <v>7</v>
      </c>
      <c r="AI29" s="24"/>
      <c r="AJ29" s="25"/>
      <c r="AL29" s="56">
        <f t="shared" si="3"/>
        <v>2013</v>
      </c>
    </row>
    <row r="30" spans="1:38" ht="24.9" customHeight="1" x14ac:dyDescent="0.2">
      <c r="A30" s="8">
        <f>IF(B30="","",_xlfn.AGGREGATE(3,3,$B$8:B30))</f>
        <v>23</v>
      </c>
      <c r="B30" s="34" t="s">
        <v>337</v>
      </c>
      <c r="C30" s="28" t="s">
        <v>1890</v>
      </c>
      <c r="D30" s="28" t="s">
        <v>1355</v>
      </c>
      <c r="E30" s="28" t="s">
        <v>1498</v>
      </c>
      <c r="F30" s="35" t="s">
        <v>339</v>
      </c>
      <c r="G30" s="28" t="s">
        <v>27</v>
      </c>
      <c r="H30" s="28" t="s">
        <v>28</v>
      </c>
      <c r="I30" s="28" t="s">
        <v>1559</v>
      </c>
      <c r="J30" s="28" t="s">
        <v>1574</v>
      </c>
      <c r="K30" s="28" t="s">
        <v>29</v>
      </c>
      <c r="L30" s="28" t="s">
        <v>30</v>
      </c>
      <c r="M30" s="28" t="s">
        <v>1574</v>
      </c>
      <c r="N30" s="28" t="s">
        <v>29</v>
      </c>
      <c r="O30" s="28" t="s">
        <v>30</v>
      </c>
      <c r="P30" s="28"/>
      <c r="Q30" s="28" t="s">
        <v>340</v>
      </c>
      <c r="R30" s="28" t="s">
        <v>341</v>
      </c>
      <c r="S30" s="36" t="s">
        <v>342</v>
      </c>
      <c r="T30" s="37"/>
      <c r="U30" s="28" t="s">
        <v>55</v>
      </c>
      <c r="V30" s="57"/>
      <c r="W30" s="67" t="s">
        <v>1691</v>
      </c>
      <c r="X30" s="68" t="s">
        <v>2001</v>
      </c>
      <c r="Y30" s="62">
        <f t="shared" si="2"/>
        <v>8.2222222222222214</v>
      </c>
      <c r="Z30" s="24">
        <v>9</v>
      </c>
      <c r="AA30" s="24">
        <v>9</v>
      </c>
      <c r="AB30" s="24">
        <v>8</v>
      </c>
      <c r="AC30" s="21">
        <v>9</v>
      </c>
      <c r="AD30" s="21">
        <v>7</v>
      </c>
      <c r="AE30" s="21">
        <v>7</v>
      </c>
      <c r="AF30" s="22">
        <v>9</v>
      </c>
      <c r="AG30" s="22">
        <v>9</v>
      </c>
      <c r="AH30" s="22">
        <v>7</v>
      </c>
      <c r="AI30" s="24"/>
      <c r="AJ30" s="25"/>
      <c r="AL30" s="56">
        <f t="shared" si="3"/>
        <v>2013</v>
      </c>
    </row>
    <row r="31" spans="1:38" ht="24.9" customHeight="1" x14ac:dyDescent="0.2">
      <c r="A31" s="8">
        <f>IF(B31="","",_xlfn.AGGREGATE(3,3,$B$8:B31))</f>
        <v>24</v>
      </c>
      <c r="B31" s="34" t="s">
        <v>1160</v>
      </c>
      <c r="C31" s="28" t="s">
        <v>1905</v>
      </c>
      <c r="D31" s="28" t="s">
        <v>1411</v>
      </c>
      <c r="E31" s="28" t="s">
        <v>1517</v>
      </c>
      <c r="F31" s="35" t="s">
        <v>535</v>
      </c>
      <c r="G31" s="28" t="s">
        <v>27</v>
      </c>
      <c r="H31" s="28" t="s">
        <v>28</v>
      </c>
      <c r="I31" s="28" t="s">
        <v>1557</v>
      </c>
      <c r="J31" s="28" t="s">
        <v>431</v>
      </c>
      <c r="K31" s="28" t="s">
        <v>29</v>
      </c>
      <c r="L31" s="28" t="s">
        <v>30</v>
      </c>
      <c r="M31" s="28" t="s">
        <v>431</v>
      </c>
      <c r="N31" s="28" t="s">
        <v>29</v>
      </c>
      <c r="O31" s="28" t="s">
        <v>30</v>
      </c>
      <c r="P31" s="28"/>
      <c r="Q31" s="28" t="s">
        <v>1708</v>
      </c>
      <c r="R31" s="28" t="s">
        <v>1709</v>
      </c>
      <c r="S31" s="36" t="s">
        <v>1162</v>
      </c>
      <c r="T31" s="37"/>
      <c r="U31" s="28" t="s">
        <v>34</v>
      </c>
      <c r="V31" s="57"/>
      <c r="W31" s="67" t="s">
        <v>1706</v>
      </c>
      <c r="X31" s="68" t="s">
        <v>2001</v>
      </c>
      <c r="Y31" s="62">
        <f t="shared" si="2"/>
        <v>8.3333333333333339</v>
      </c>
      <c r="Z31" s="24">
        <v>9</v>
      </c>
      <c r="AA31" s="24">
        <v>7</v>
      </c>
      <c r="AB31" s="24">
        <v>9</v>
      </c>
      <c r="AC31" s="21">
        <v>8</v>
      </c>
      <c r="AD31" s="21">
        <v>9</v>
      </c>
      <c r="AE31" s="21">
        <v>7</v>
      </c>
      <c r="AF31" s="22">
        <v>9</v>
      </c>
      <c r="AG31" s="22">
        <v>9</v>
      </c>
      <c r="AH31" s="22">
        <v>8</v>
      </c>
      <c r="AI31" s="24"/>
      <c r="AJ31" s="25"/>
      <c r="AL31" s="56">
        <f t="shared" si="3"/>
        <v>2013</v>
      </c>
    </row>
    <row r="32" spans="1:38" ht="24.9" customHeight="1" x14ac:dyDescent="0.2">
      <c r="A32" s="8">
        <f>IF(B32="","",_xlfn.AGGREGATE(3,3,$B$8:B32))</f>
        <v>25</v>
      </c>
      <c r="B32" s="34" t="s">
        <v>1037</v>
      </c>
      <c r="C32" s="28" t="s">
        <v>1911</v>
      </c>
      <c r="D32" s="28" t="s">
        <v>1456</v>
      </c>
      <c r="E32" s="28" t="s">
        <v>1542</v>
      </c>
      <c r="F32" s="35" t="s">
        <v>1039</v>
      </c>
      <c r="G32" s="28" t="s">
        <v>38</v>
      </c>
      <c r="H32" s="28" t="s">
        <v>28</v>
      </c>
      <c r="I32" s="28" t="s">
        <v>1550</v>
      </c>
      <c r="J32" s="28" t="s">
        <v>1040</v>
      </c>
      <c r="K32" s="28" t="s">
        <v>29</v>
      </c>
      <c r="L32" s="28" t="s">
        <v>30</v>
      </c>
      <c r="M32" s="28" t="s">
        <v>1040</v>
      </c>
      <c r="N32" s="28" t="s">
        <v>29</v>
      </c>
      <c r="O32" s="28" t="s">
        <v>30</v>
      </c>
      <c r="P32" s="28"/>
      <c r="Q32" s="28" t="s">
        <v>1041</v>
      </c>
      <c r="R32" s="28" t="s">
        <v>1042</v>
      </c>
      <c r="S32" s="36" t="s">
        <v>1043</v>
      </c>
      <c r="T32" s="37"/>
      <c r="U32" s="28" t="s">
        <v>48</v>
      </c>
      <c r="V32" s="57"/>
      <c r="W32" s="67"/>
      <c r="X32" s="68" t="s">
        <v>2001</v>
      </c>
      <c r="Y32" s="62">
        <f t="shared" si="2"/>
        <v>7</v>
      </c>
      <c r="Z32" s="24">
        <v>5</v>
      </c>
      <c r="AA32" s="24">
        <v>8</v>
      </c>
      <c r="AB32" s="24">
        <v>5</v>
      </c>
      <c r="AC32" s="21">
        <v>7</v>
      </c>
      <c r="AD32" s="21">
        <v>8</v>
      </c>
      <c r="AE32" s="21">
        <v>5</v>
      </c>
      <c r="AF32" s="22">
        <v>7</v>
      </c>
      <c r="AG32" s="22">
        <v>10</v>
      </c>
      <c r="AH32" s="22">
        <v>8</v>
      </c>
      <c r="AI32" s="24"/>
      <c r="AJ32" s="25"/>
      <c r="AL32" s="56">
        <f t="shared" si="3"/>
        <v>2013</v>
      </c>
    </row>
    <row r="33" spans="1:38" ht="24.9" customHeight="1" x14ac:dyDescent="0.2">
      <c r="A33" s="8">
        <f>IF(B33="","",_xlfn.AGGREGATE(3,3,$B$8:B33))</f>
        <v>26</v>
      </c>
      <c r="B33" s="34" t="s">
        <v>861</v>
      </c>
      <c r="C33" s="28" t="s">
        <v>1918</v>
      </c>
      <c r="D33" s="28" t="s">
        <v>1432</v>
      </c>
      <c r="E33" s="28" t="s">
        <v>1492</v>
      </c>
      <c r="F33" s="35" t="s">
        <v>863</v>
      </c>
      <c r="G33" s="28" t="s">
        <v>38</v>
      </c>
      <c r="H33" s="28" t="s">
        <v>28</v>
      </c>
      <c r="I33" s="28" t="s">
        <v>1550</v>
      </c>
      <c r="J33" s="28" t="s">
        <v>698</v>
      </c>
      <c r="K33" s="28" t="s">
        <v>29</v>
      </c>
      <c r="L33" s="28" t="s">
        <v>30</v>
      </c>
      <c r="M33" s="28" t="s">
        <v>698</v>
      </c>
      <c r="N33" s="28" t="s">
        <v>29</v>
      </c>
      <c r="O33" s="28" t="s">
        <v>30</v>
      </c>
      <c r="P33" s="28"/>
      <c r="Q33" s="28" t="s">
        <v>864</v>
      </c>
      <c r="R33" s="28" t="s">
        <v>865</v>
      </c>
      <c r="S33" s="36" t="s">
        <v>866</v>
      </c>
      <c r="T33" s="37"/>
      <c r="U33" s="28" t="s">
        <v>48</v>
      </c>
      <c r="V33" s="57"/>
      <c r="W33" s="67"/>
      <c r="X33" s="68" t="s">
        <v>2001</v>
      </c>
      <c r="Y33" s="62">
        <f t="shared" si="2"/>
        <v>8.3333333333333339</v>
      </c>
      <c r="Z33" s="24">
        <v>7</v>
      </c>
      <c r="AA33" s="24">
        <v>7</v>
      </c>
      <c r="AB33" s="24">
        <v>6</v>
      </c>
      <c r="AC33" s="21">
        <v>9</v>
      </c>
      <c r="AD33" s="21">
        <v>10</v>
      </c>
      <c r="AE33" s="21">
        <v>9</v>
      </c>
      <c r="AF33" s="22">
        <v>8</v>
      </c>
      <c r="AG33" s="22">
        <v>10</v>
      </c>
      <c r="AH33" s="22">
        <v>9</v>
      </c>
      <c r="AI33" s="24"/>
      <c r="AJ33" s="25"/>
      <c r="AL33" s="56">
        <f t="shared" si="3"/>
        <v>2013</v>
      </c>
    </row>
    <row r="34" spans="1:38" ht="24.9" customHeight="1" x14ac:dyDescent="0.2">
      <c r="A34" s="8">
        <f>IF(B34="","",_xlfn.AGGREGATE(3,3,$B$8:B34))</f>
        <v>27</v>
      </c>
      <c r="B34" s="34" t="s">
        <v>1022</v>
      </c>
      <c r="C34" s="28" t="s">
        <v>1924</v>
      </c>
      <c r="D34" s="28" t="s">
        <v>1307</v>
      </c>
      <c r="E34" s="28" t="s">
        <v>1323</v>
      </c>
      <c r="F34" s="35" t="s">
        <v>1023</v>
      </c>
      <c r="G34" s="28" t="s">
        <v>38</v>
      </c>
      <c r="H34" s="28" t="s">
        <v>28</v>
      </c>
      <c r="I34" s="28" t="s">
        <v>1557</v>
      </c>
      <c r="J34" s="28" t="s">
        <v>1024</v>
      </c>
      <c r="K34" s="28" t="s">
        <v>29</v>
      </c>
      <c r="L34" s="28" t="s">
        <v>30</v>
      </c>
      <c r="M34" s="28" t="s">
        <v>1024</v>
      </c>
      <c r="N34" s="28" t="s">
        <v>29</v>
      </c>
      <c r="O34" s="28" t="s">
        <v>30</v>
      </c>
      <c r="P34" s="28"/>
      <c r="Q34" s="28" t="s">
        <v>1025</v>
      </c>
      <c r="R34" s="28" t="s">
        <v>537</v>
      </c>
      <c r="S34" s="36" t="s">
        <v>1026</v>
      </c>
      <c r="T34" s="37"/>
      <c r="U34" s="28" t="s">
        <v>55</v>
      </c>
      <c r="V34" s="57"/>
      <c r="W34" s="67"/>
      <c r="X34" s="68" t="s">
        <v>2001</v>
      </c>
      <c r="Y34" s="62">
        <f t="shared" si="2"/>
        <v>8.3333333333333339</v>
      </c>
      <c r="Z34" s="24">
        <v>9</v>
      </c>
      <c r="AA34" s="24">
        <v>9</v>
      </c>
      <c r="AB34" s="24">
        <v>10</v>
      </c>
      <c r="AC34" s="21">
        <v>9</v>
      </c>
      <c r="AD34" s="21">
        <v>6</v>
      </c>
      <c r="AE34" s="21">
        <v>8</v>
      </c>
      <c r="AF34" s="22">
        <v>9</v>
      </c>
      <c r="AG34" s="22">
        <v>8</v>
      </c>
      <c r="AH34" s="22">
        <v>7</v>
      </c>
      <c r="AI34" s="24"/>
      <c r="AJ34" s="25"/>
      <c r="AL34" s="56">
        <f t="shared" si="3"/>
        <v>2013</v>
      </c>
    </row>
    <row r="35" spans="1:38" ht="24.9" customHeight="1" x14ac:dyDescent="0.2">
      <c r="A35" s="8">
        <f>IF(B35="","",_xlfn.AGGREGATE(3,3,$B$8:B35))</f>
        <v>28</v>
      </c>
      <c r="B35" s="34" t="s">
        <v>915</v>
      </c>
      <c r="C35" s="28" t="s">
        <v>1931</v>
      </c>
      <c r="D35" s="28" t="s">
        <v>1411</v>
      </c>
      <c r="E35" s="28" t="s">
        <v>1532</v>
      </c>
      <c r="F35" s="35" t="s">
        <v>454</v>
      </c>
      <c r="G35" s="28" t="s">
        <v>38</v>
      </c>
      <c r="H35" s="28" t="s">
        <v>28</v>
      </c>
      <c r="I35" s="28" t="s">
        <v>1559</v>
      </c>
      <c r="J35" s="28" t="s">
        <v>917</v>
      </c>
      <c r="K35" s="28" t="s">
        <v>29</v>
      </c>
      <c r="L35" s="28" t="s">
        <v>30</v>
      </c>
      <c r="M35" s="28" t="s">
        <v>917</v>
      </c>
      <c r="N35" s="28" t="s">
        <v>29</v>
      </c>
      <c r="O35" s="28" t="s">
        <v>30</v>
      </c>
      <c r="P35" s="28"/>
      <c r="Q35" s="28" t="s">
        <v>918</v>
      </c>
      <c r="R35" s="28" t="s">
        <v>919</v>
      </c>
      <c r="S35" s="36" t="s">
        <v>920</v>
      </c>
      <c r="T35" s="37"/>
      <c r="U35" s="28" t="s">
        <v>34</v>
      </c>
      <c r="V35" s="57"/>
      <c r="W35" s="67"/>
      <c r="X35" s="68" t="s">
        <v>2001</v>
      </c>
      <c r="Y35" s="62">
        <f t="shared" si="2"/>
        <v>6.7777777777777777</v>
      </c>
      <c r="Z35" s="24">
        <v>7</v>
      </c>
      <c r="AA35" s="24">
        <v>6</v>
      </c>
      <c r="AB35" s="24">
        <v>8</v>
      </c>
      <c r="AC35" s="21">
        <v>7</v>
      </c>
      <c r="AD35" s="21">
        <v>7</v>
      </c>
      <c r="AE35" s="21">
        <v>7</v>
      </c>
      <c r="AF35" s="22">
        <v>7</v>
      </c>
      <c r="AG35" s="22">
        <v>7</v>
      </c>
      <c r="AH35" s="22">
        <v>5</v>
      </c>
      <c r="AI35" s="24"/>
      <c r="AJ35" s="25"/>
      <c r="AL35" s="56">
        <f t="shared" si="3"/>
        <v>2013</v>
      </c>
    </row>
    <row r="36" spans="1:38" ht="24.9" customHeight="1" x14ac:dyDescent="0.2">
      <c r="A36" s="8">
        <f>IF(B36="","",_xlfn.AGGREGATE(3,3,$B$8:B36))</f>
        <v>29</v>
      </c>
      <c r="B36" s="34" t="s">
        <v>1163</v>
      </c>
      <c r="C36" s="28" t="s">
        <v>1932</v>
      </c>
      <c r="D36" s="28" t="s">
        <v>1473</v>
      </c>
      <c r="E36" s="28" t="s">
        <v>1523</v>
      </c>
      <c r="F36" s="35" t="s">
        <v>836</v>
      </c>
      <c r="G36" s="28" t="s">
        <v>38</v>
      </c>
      <c r="H36" s="28" t="s">
        <v>28</v>
      </c>
      <c r="I36" s="28" t="s">
        <v>1557</v>
      </c>
      <c r="J36" s="28" t="s">
        <v>1566</v>
      </c>
      <c r="K36" s="28" t="s">
        <v>29</v>
      </c>
      <c r="L36" s="28" t="s">
        <v>30</v>
      </c>
      <c r="M36" s="28" t="s">
        <v>1566</v>
      </c>
      <c r="N36" s="28" t="s">
        <v>29</v>
      </c>
      <c r="O36" s="28" t="s">
        <v>30</v>
      </c>
      <c r="P36" s="28"/>
      <c r="Q36" s="28" t="s">
        <v>1165</v>
      </c>
      <c r="R36" s="28" t="s">
        <v>1166</v>
      </c>
      <c r="S36" s="36" t="s">
        <v>1282</v>
      </c>
      <c r="T36" s="37"/>
      <c r="U36" s="28" t="s">
        <v>55</v>
      </c>
      <c r="V36" s="57"/>
      <c r="W36" s="67"/>
      <c r="X36" s="68" t="s">
        <v>2001</v>
      </c>
      <c r="Y36" s="62">
        <f t="shared" si="2"/>
        <v>7.666666666666667</v>
      </c>
      <c r="Z36" s="24">
        <v>9</v>
      </c>
      <c r="AA36" s="24">
        <v>8</v>
      </c>
      <c r="AB36" s="24">
        <v>8</v>
      </c>
      <c r="AC36" s="21">
        <v>8</v>
      </c>
      <c r="AD36" s="21">
        <v>6</v>
      </c>
      <c r="AE36" s="21">
        <v>7</v>
      </c>
      <c r="AF36" s="22">
        <v>9</v>
      </c>
      <c r="AG36" s="22">
        <v>8</v>
      </c>
      <c r="AH36" s="22">
        <v>6</v>
      </c>
      <c r="AI36" s="24"/>
      <c r="AJ36" s="25"/>
      <c r="AL36" s="56">
        <f t="shared" si="3"/>
        <v>2013</v>
      </c>
    </row>
    <row r="37" spans="1:38" ht="24.9" customHeight="1" x14ac:dyDescent="0.2">
      <c r="A37" s="8">
        <f>IF(B37="","",_xlfn.AGGREGATE(3,3,$B$8:B37))</f>
        <v>30</v>
      </c>
      <c r="B37" s="34" t="s">
        <v>350</v>
      </c>
      <c r="C37" s="28" t="s">
        <v>1939</v>
      </c>
      <c r="D37" s="28" t="s">
        <v>1357</v>
      </c>
      <c r="E37" s="28" t="s">
        <v>1499</v>
      </c>
      <c r="F37" s="35" t="s">
        <v>352</v>
      </c>
      <c r="G37" s="28" t="s">
        <v>27</v>
      </c>
      <c r="H37" s="28" t="s">
        <v>28</v>
      </c>
      <c r="I37" s="28" t="s">
        <v>1644</v>
      </c>
      <c r="J37" s="28" t="s">
        <v>1606</v>
      </c>
      <c r="K37" s="28" t="s">
        <v>29</v>
      </c>
      <c r="L37" s="28" t="s">
        <v>30</v>
      </c>
      <c r="M37" s="28" t="s">
        <v>1606</v>
      </c>
      <c r="N37" s="28" t="s">
        <v>29</v>
      </c>
      <c r="O37" s="28" t="s">
        <v>30</v>
      </c>
      <c r="P37" s="28"/>
      <c r="Q37" s="28" t="s">
        <v>353</v>
      </c>
      <c r="R37" s="28" t="s">
        <v>1725</v>
      </c>
      <c r="S37" s="36" t="s">
        <v>354</v>
      </c>
      <c r="T37" s="37"/>
      <c r="U37" s="28" t="s">
        <v>55</v>
      </c>
      <c r="V37" s="57"/>
      <c r="W37" s="67" t="s">
        <v>1726</v>
      </c>
      <c r="X37" s="68" t="s">
        <v>2001</v>
      </c>
      <c r="Y37" s="62">
        <f t="shared" si="2"/>
        <v>7.5555555555555554</v>
      </c>
      <c r="Z37" s="24">
        <v>9</v>
      </c>
      <c r="AA37" s="24">
        <v>7</v>
      </c>
      <c r="AB37" s="24">
        <v>6</v>
      </c>
      <c r="AC37" s="21">
        <v>9</v>
      </c>
      <c r="AD37" s="21">
        <v>5</v>
      </c>
      <c r="AE37" s="21">
        <v>7</v>
      </c>
      <c r="AF37" s="22">
        <v>8</v>
      </c>
      <c r="AG37" s="22">
        <v>9</v>
      </c>
      <c r="AH37" s="22">
        <v>8</v>
      </c>
      <c r="AI37" s="24"/>
      <c r="AJ37" s="25"/>
      <c r="AL37" s="56">
        <f t="shared" si="3"/>
        <v>2013</v>
      </c>
    </row>
    <row r="38" spans="1:38" ht="24.9" customHeight="1" x14ac:dyDescent="0.2">
      <c r="A38" s="8">
        <f>IF(B38="","",_xlfn.AGGREGATE(3,3,$B$8:B38))</f>
        <v>31</v>
      </c>
      <c r="B38" s="34" t="s">
        <v>671</v>
      </c>
      <c r="C38" s="28" t="s">
        <v>1944</v>
      </c>
      <c r="D38" s="28" t="s">
        <v>1404</v>
      </c>
      <c r="E38" s="28" t="s">
        <v>1519</v>
      </c>
      <c r="F38" s="35" t="s">
        <v>118</v>
      </c>
      <c r="G38" s="28" t="s">
        <v>27</v>
      </c>
      <c r="H38" s="28" t="s">
        <v>28</v>
      </c>
      <c r="I38" s="28" t="s">
        <v>1559</v>
      </c>
      <c r="J38" s="28" t="s">
        <v>1015</v>
      </c>
      <c r="K38" s="28" t="s">
        <v>29</v>
      </c>
      <c r="L38" s="28" t="s">
        <v>30</v>
      </c>
      <c r="M38" s="28" t="s">
        <v>1015</v>
      </c>
      <c r="N38" s="28" t="s">
        <v>29</v>
      </c>
      <c r="O38" s="28" t="s">
        <v>30</v>
      </c>
      <c r="P38" s="28"/>
      <c r="Q38" s="28" t="s">
        <v>673</v>
      </c>
      <c r="R38" s="28" t="s">
        <v>674</v>
      </c>
      <c r="S38" s="36" t="s">
        <v>675</v>
      </c>
      <c r="T38" s="37"/>
      <c r="U38" s="28" t="s">
        <v>55</v>
      </c>
      <c r="V38" s="57"/>
      <c r="W38" s="67" t="s">
        <v>1736</v>
      </c>
      <c r="X38" s="68" t="s">
        <v>2001</v>
      </c>
      <c r="Y38" s="62">
        <f t="shared" si="2"/>
        <v>8.2222222222222214</v>
      </c>
      <c r="Z38" s="24">
        <v>9</v>
      </c>
      <c r="AA38" s="24">
        <v>10</v>
      </c>
      <c r="AB38" s="24">
        <v>5</v>
      </c>
      <c r="AC38" s="21">
        <v>9</v>
      </c>
      <c r="AD38" s="21">
        <v>7</v>
      </c>
      <c r="AE38" s="21">
        <v>8</v>
      </c>
      <c r="AF38" s="22">
        <v>9</v>
      </c>
      <c r="AG38" s="22">
        <v>9</v>
      </c>
      <c r="AH38" s="22">
        <v>8</v>
      </c>
      <c r="AI38" s="24"/>
      <c r="AJ38" s="25"/>
      <c r="AL38" s="56">
        <f t="shared" si="3"/>
        <v>2013</v>
      </c>
    </row>
    <row r="39" spans="1:38" ht="24.9" customHeight="1" x14ac:dyDescent="0.2">
      <c r="A39" s="8">
        <f>IF(B39="","",_xlfn.AGGREGATE(3,3,$B$8:B39))</f>
        <v>32</v>
      </c>
      <c r="B39" s="34" t="s">
        <v>788</v>
      </c>
      <c r="C39" s="28" t="s">
        <v>1946</v>
      </c>
      <c r="D39" s="28" t="s">
        <v>1341</v>
      </c>
      <c r="E39" s="28" t="s">
        <v>1527</v>
      </c>
      <c r="F39" s="35" t="s">
        <v>790</v>
      </c>
      <c r="G39" s="28" t="s">
        <v>38</v>
      </c>
      <c r="H39" s="28" t="s">
        <v>28</v>
      </c>
      <c r="I39" s="28" t="s">
        <v>1550</v>
      </c>
      <c r="J39" s="28" t="s">
        <v>412</v>
      </c>
      <c r="K39" s="28" t="s">
        <v>29</v>
      </c>
      <c r="L39" s="28" t="s">
        <v>30</v>
      </c>
      <c r="M39" s="28" t="s">
        <v>412</v>
      </c>
      <c r="N39" s="28" t="s">
        <v>29</v>
      </c>
      <c r="O39" s="28" t="s">
        <v>30</v>
      </c>
      <c r="P39" s="28"/>
      <c r="Q39" s="28" t="s">
        <v>791</v>
      </c>
      <c r="R39" s="28" t="s">
        <v>792</v>
      </c>
      <c r="S39" s="36" t="s">
        <v>793</v>
      </c>
      <c r="T39" s="37"/>
      <c r="U39" s="28" t="s">
        <v>34</v>
      </c>
      <c r="V39" s="57"/>
      <c r="W39" s="67"/>
      <c r="X39" s="68" t="s">
        <v>2001</v>
      </c>
      <c r="Y39" s="62">
        <f t="shared" si="2"/>
        <v>8.4444444444444446</v>
      </c>
      <c r="Z39" s="24">
        <v>8</v>
      </c>
      <c r="AA39" s="24">
        <v>9</v>
      </c>
      <c r="AB39" s="24">
        <v>7</v>
      </c>
      <c r="AC39" s="21">
        <v>8</v>
      </c>
      <c r="AD39" s="21">
        <v>9</v>
      </c>
      <c r="AE39" s="21">
        <v>7</v>
      </c>
      <c r="AF39" s="22">
        <v>9</v>
      </c>
      <c r="AG39" s="22">
        <v>9</v>
      </c>
      <c r="AH39" s="22">
        <v>10</v>
      </c>
      <c r="AI39" s="24"/>
      <c r="AJ39" s="25"/>
      <c r="AL39" s="56">
        <f t="shared" si="3"/>
        <v>2013</v>
      </c>
    </row>
    <row r="40" spans="1:38" ht="24.9" customHeight="1" x14ac:dyDescent="0.2">
      <c r="A40" s="8">
        <f>IF(B40="","",_xlfn.AGGREGATE(3,3,$B$8:B40))</f>
        <v>33</v>
      </c>
      <c r="B40" s="34" t="s">
        <v>463</v>
      </c>
      <c r="C40" s="28" t="s">
        <v>1947</v>
      </c>
      <c r="D40" s="28" t="s">
        <v>1373</v>
      </c>
      <c r="E40" s="28" t="s">
        <v>1507</v>
      </c>
      <c r="F40" s="35" t="s">
        <v>465</v>
      </c>
      <c r="G40" s="28" t="s">
        <v>38</v>
      </c>
      <c r="H40" s="28" t="s">
        <v>28</v>
      </c>
      <c r="I40" s="28" t="s">
        <v>1557</v>
      </c>
      <c r="J40" s="28" t="s">
        <v>375</v>
      </c>
      <c r="K40" s="28" t="s">
        <v>29</v>
      </c>
      <c r="L40" s="28" t="s">
        <v>30</v>
      </c>
      <c r="M40" s="28" t="s">
        <v>375</v>
      </c>
      <c r="N40" s="28" t="s">
        <v>29</v>
      </c>
      <c r="O40" s="28" t="s">
        <v>30</v>
      </c>
      <c r="P40" s="28"/>
      <c r="Q40" s="28" t="s">
        <v>466</v>
      </c>
      <c r="R40" s="28" t="s">
        <v>467</v>
      </c>
      <c r="S40" s="36" t="s">
        <v>468</v>
      </c>
      <c r="T40" s="37"/>
      <c r="U40" s="28" t="s">
        <v>55</v>
      </c>
      <c r="V40" s="57"/>
      <c r="W40" s="67"/>
      <c r="X40" s="68" t="s">
        <v>2001</v>
      </c>
      <c r="Y40" s="62">
        <f t="shared" si="2"/>
        <v>6.666666666666667</v>
      </c>
      <c r="Z40" s="24">
        <v>6</v>
      </c>
      <c r="AA40" s="24">
        <v>5</v>
      </c>
      <c r="AB40" s="24">
        <v>5</v>
      </c>
      <c r="AC40" s="21">
        <v>9</v>
      </c>
      <c r="AD40" s="21">
        <v>7</v>
      </c>
      <c r="AE40" s="21">
        <v>9</v>
      </c>
      <c r="AF40" s="22">
        <v>7</v>
      </c>
      <c r="AG40" s="22">
        <v>7</v>
      </c>
      <c r="AH40" s="22">
        <v>5</v>
      </c>
      <c r="AI40" s="24"/>
      <c r="AJ40" s="25"/>
      <c r="AL40" s="56">
        <f t="shared" si="3"/>
        <v>2013</v>
      </c>
    </row>
    <row r="41" spans="1:38" ht="24.9" customHeight="1" x14ac:dyDescent="0.2">
      <c r="A41" s="8">
        <f>IF(B41="","",_xlfn.AGGREGATE(3,3,$B$8:B41))</f>
        <v>34</v>
      </c>
      <c r="B41" s="34" t="s">
        <v>1223</v>
      </c>
      <c r="C41" s="28" t="s">
        <v>1948</v>
      </c>
      <c r="D41" s="28" t="s">
        <v>1388</v>
      </c>
      <c r="E41" s="28" t="s">
        <v>1486</v>
      </c>
      <c r="F41" s="39">
        <v>41349</v>
      </c>
      <c r="G41" s="28" t="s">
        <v>27</v>
      </c>
      <c r="H41" s="28" t="s">
        <v>28</v>
      </c>
      <c r="I41" s="28" t="s">
        <v>1224</v>
      </c>
      <c r="J41" s="28" t="s">
        <v>191</v>
      </c>
      <c r="K41" s="28" t="s">
        <v>192</v>
      </c>
      <c r="L41" s="28" t="s">
        <v>30</v>
      </c>
      <c r="M41" s="28" t="s">
        <v>191</v>
      </c>
      <c r="N41" s="28" t="s">
        <v>192</v>
      </c>
      <c r="O41" s="28" t="s">
        <v>30</v>
      </c>
      <c r="P41" s="28"/>
      <c r="Q41" s="28" t="s">
        <v>1225</v>
      </c>
      <c r="R41" s="28" t="s">
        <v>1226</v>
      </c>
      <c r="S41" s="36" t="s">
        <v>1227</v>
      </c>
      <c r="T41" s="37"/>
      <c r="U41" s="28" t="s">
        <v>55</v>
      </c>
      <c r="V41" s="57"/>
      <c r="W41" s="67"/>
      <c r="X41" s="68" t="s">
        <v>2001</v>
      </c>
      <c r="Y41" s="62">
        <f t="shared" si="2"/>
        <v>8.8888888888888893</v>
      </c>
      <c r="Z41" s="24">
        <v>7</v>
      </c>
      <c r="AA41" s="24">
        <v>8</v>
      </c>
      <c r="AB41" s="24">
        <v>8</v>
      </c>
      <c r="AC41" s="21">
        <v>10</v>
      </c>
      <c r="AD41" s="21">
        <v>9</v>
      </c>
      <c r="AE41" s="21">
        <v>9</v>
      </c>
      <c r="AF41" s="22">
        <v>9</v>
      </c>
      <c r="AG41" s="22">
        <v>10</v>
      </c>
      <c r="AH41" s="22">
        <v>10</v>
      </c>
      <c r="AI41" s="24"/>
      <c r="AJ41" s="25"/>
      <c r="AL41" s="56">
        <f t="shared" si="3"/>
        <v>2013</v>
      </c>
    </row>
    <row r="42" spans="1:38" ht="24.9" customHeight="1" x14ac:dyDescent="0.2">
      <c r="A42" s="8">
        <f>IF(B42="","",_xlfn.AGGREGATE(3,3,$B$8:B42))</f>
        <v>35</v>
      </c>
      <c r="B42" s="34" t="s">
        <v>1171</v>
      </c>
      <c r="C42" s="28" t="s">
        <v>1951</v>
      </c>
      <c r="D42" s="28" t="s">
        <v>1474</v>
      </c>
      <c r="E42" s="28" t="s">
        <v>1486</v>
      </c>
      <c r="F42" s="35" t="s">
        <v>1173</v>
      </c>
      <c r="G42" s="28" t="s">
        <v>27</v>
      </c>
      <c r="H42" s="28" t="s">
        <v>28</v>
      </c>
      <c r="I42" s="28" t="s">
        <v>1550</v>
      </c>
      <c r="J42" s="28" t="s">
        <v>357</v>
      </c>
      <c r="K42" s="28" t="s">
        <v>29</v>
      </c>
      <c r="L42" s="28" t="s">
        <v>30</v>
      </c>
      <c r="M42" s="28" t="s">
        <v>357</v>
      </c>
      <c r="N42" s="28" t="s">
        <v>29</v>
      </c>
      <c r="O42" s="28" t="s">
        <v>30</v>
      </c>
      <c r="P42" s="28"/>
      <c r="Q42" s="28" t="s">
        <v>1174</v>
      </c>
      <c r="R42" s="28" t="s">
        <v>1175</v>
      </c>
      <c r="S42" s="36" t="s">
        <v>1176</v>
      </c>
      <c r="T42" s="37"/>
      <c r="U42" s="28" t="s">
        <v>34</v>
      </c>
      <c r="V42" s="57"/>
      <c r="W42" s="67"/>
      <c r="X42" s="68" t="s">
        <v>2001</v>
      </c>
      <c r="Y42" s="62">
        <f t="shared" si="2"/>
        <v>8</v>
      </c>
      <c r="Z42" s="24">
        <v>9</v>
      </c>
      <c r="AA42" s="24">
        <v>8</v>
      </c>
      <c r="AB42" s="24">
        <v>6</v>
      </c>
      <c r="AC42" s="21">
        <v>8</v>
      </c>
      <c r="AD42" s="21">
        <v>9</v>
      </c>
      <c r="AE42" s="21">
        <v>7</v>
      </c>
      <c r="AF42" s="22">
        <v>9</v>
      </c>
      <c r="AG42" s="22">
        <v>9</v>
      </c>
      <c r="AH42" s="22">
        <v>7</v>
      </c>
      <c r="AI42" s="24"/>
      <c r="AJ42" s="25"/>
      <c r="AL42" s="56">
        <f t="shared" si="3"/>
        <v>2013</v>
      </c>
    </row>
    <row r="43" spans="1:38" ht="24.9" customHeight="1" x14ac:dyDescent="0.2">
      <c r="A43" s="8">
        <f>IF(B43="","",_xlfn.AGGREGATE(3,3,$B$8:B43))</f>
        <v>36</v>
      </c>
      <c r="B43" s="34" t="s">
        <v>1167</v>
      </c>
      <c r="C43" s="28" t="s">
        <v>1958</v>
      </c>
      <c r="D43" s="28" t="s">
        <v>1749</v>
      </c>
      <c r="E43" s="28" t="s">
        <v>1494</v>
      </c>
      <c r="F43" s="35" t="s">
        <v>1168</v>
      </c>
      <c r="G43" s="28" t="s">
        <v>27</v>
      </c>
      <c r="H43" s="28" t="s">
        <v>28</v>
      </c>
      <c r="I43" s="28" t="s">
        <v>1557</v>
      </c>
      <c r="J43" s="28" t="s">
        <v>529</v>
      </c>
      <c r="K43" s="28" t="s">
        <v>29</v>
      </c>
      <c r="L43" s="28" t="s">
        <v>30</v>
      </c>
      <c r="M43" s="28" t="s">
        <v>529</v>
      </c>
      <c r="N43" s="28" t="s">
        <v>29</v>
      </c>
      <c r="O43" s="28" t="s">
        <v>30</v>
      </c>
      <c r="P43" s="28"/>
      <c r="Q43" s="28" t="s">
        <v>1750</v>
      </c>
      <c r="R43" s="28" t="s">
        <v>1169</v>
      </c>
      <c r="S43" s="36" t="s">
        <v>1170</v>
      </c>
      <c r="T43" s="37"/>
      <c r="U43" s="28" t="s">
        <v>34</v>
      </c>
      <c r="V43" s="57"/>
      <c r="W43" s="67"/>
      <c r="X43" s="68" t="s">
        <v>2001</v>
      </c>
      <c r="Y43" s="62">
        <f t="shared" si="2"/>
        <v>7.7777777777777777</v>
      </c>
      <c r="Z43" s="24">
        <v>9</v>
      </c>
      <c r="AA43" s="24">
        <v>6</v>
      </c>
      <c r="AB43" s="24">
        <v>8</v>
      </c>
      <c r="AC43" s="21">
        <v>8</v>
      </c>
      <c r="AD43" s="21">
        <v>7</v>
      </c>
      <c r="AE43" s="21">
        <v>6</v>
      </c>
      <c r="AF43" s="22">
        <v>9</v>
      </c>
      <c r="AG43" s="22">
        <v>9</v>
      </c>
      <c r="AH43" s="22">
        <v>8</v>
      </c>
      <c r="AI43" s="24"/>
      <c r="AJ43" s="25"/>
      <c r="AL43" s="56">
        <f t="shared" si="3"/>
        <v>2013</v>
      </c>
    </row>
    <row r="44" spans="1:38" ht="24.9" customHeight="1" x14ac:dyDescent="0.2">
      <c r="A44" s="8">
        <f>IF(B44="","",_xlfn.AGGREGATE(3,3,$B$8:B44))</f>
        <v>37</v>
      </c>
      <c r="B44" s="34" t="s">
        <v>284</v>
      </c>
      <c r="C44" s="28" t="s">
        <v>1965</v>
      </c>
      <c r="D44" s="28" t="s">
        <v>1346</v>
      </c>
      <c r="E44" s="28" t="s">
        <v>1491</v>
      </c>
      <c r="F44" s="35" t="s">
        <v>286</v>
      </c>
      <c r="G44" s="28" t="s">
        <v>38</v>
      </c>
      <c r="H44" s="28" t="s">
        <v>28</v>
      </c>
      <c r="I44" s="28" t="s">
        <v>1559</v>
      </c>
      <c r="J44" s="28" t="s">
        <v>1576</v>
      </c>
      <c r="K44" s="28" t="s">
        <v>29</v>
      </c>
      <c r="L44" s="28" t="s">
        <v>30</v>
      </c>
      <c r="M44" s="28" t="s">
        <v>1576</v>
      </c>
      <c r="N44" s="28" t="s">
        <v>29</v>
      </c>
      <c r="O44" s="28" t="s">
        <v>30</v>
      </c>
      <c r="P44" s="28"/>
      <c r="Q44" s="28" t="s">
        <v>287</v>
      </c>
      <c r="R44" s="28" t="s">
        <v>288</v>
      </c>
      <c r="S44" s="36" t="s">
        <v>289</v>
      </c>
      <c r="T44" s="37"/>
      <c r="U44" s="28" t="s">
        <v>55</v>
      </c>
      <c r="V44" s="57"/>
      <c r="W44" s="67" t="s">
        <v>1755</v>
      </c>
      <c r="X44" s="68" t="s">
        <v>2001</v>
      </c>
      <c r="Y44" s="62">
        <f t="shared" si="2"/>
        <v>7.2222222222222223</v>
      </c>
      <c r="Z44" s="24">
        <v>6</v>
      </c>
      <c r="AA44" s="24">
        <v>7</v>
      </c>
      <c r="AB44" s="24">
        <v>5</v>
      </c>
      <c r="AC44" s="21">
        <v>9</v>
      </c>
      <c r="AD44" s="21">
        <v>8</v>
      </c>
      <c r="AE44" s="21">
        <v>6</v>
      </c>
      <c r="AF44" s="22">
        <v>8</v>
      </c>
      <c r="AG44" s="22">
        <v>9</v>
      </c>
      <c r="AH44" s="22">
        <v>7</v>
      </c>
      <c r="AI44" s="24"/>
      <c r="AJ44" s="25"/>
      <c r="AL44" s="56">
        <f t="shared" si="3"/>
        <v>2013</v>
      </c>
    </row>
    <row r="45" spans="1:38" ht="24.9" customHeight="1" x14ac:dyDescent="0.2">
      <c r="A45" s="8">
        <f>IF(B45="","",_xlfn.AGGREGATE(3,3,$B$8:B45))</f>
        <v>38</v>
      </c>
      <c r="B45" s="34" t="s">
        <v>656</v>
      </c>
      <c r="C45" s="28" t="s">
        <v>1976</v>
      </c>
      <c r="D45" s="28" t="s">
        <v>1402</v>
      </c>
      <c r="E45" s="28" t="s">
        <v>1500</v>
      </c>
      <c r="F45" s="35" t="s">
        <v>658</v>
      </c>
      <c r="G45" s="28" t="s">
        <v>27</v>
      </c>
      <c r="H45" s="28" t="s">
        <v>28</v>
      </c>
      <c r="I45" s="28" t="s">
        <v>1559</v>
      </c>
      <c r="J45" s="28" t="s">
        <v>659</v>
      </c>
      <c r="K45" s="28" t="s">
        <v>29</v>
      </c>
      <c r="L45" s="28" t="s">
        <v>30</v>
      </c>
      <c r="M45" s="28" t="s">
        <v>659</v>
      </c>
      <c r="N45" s="28" t="s">
        <v>29</v>
      </c>
      <c r="O45" s="28" t="s">
        <v>30</v>
      </c>
      <c r="P45" s="28"/>
      <c r="Q45" s="28" t="s">
        <v>660</v>
      </c>
      <c r="R45" s="28" t="s">
        <v>661</v>
      </c>
      <c r="S45" s="36" t="s">
        <v>662</v>
      </c>
      <c r="T45" s="37"/>
      <c r="U45" s="28" t="s">
        <v>55</v>
      </c>
      <c r="V45" s="57"/>
      <c r="W45" s="67"/>
      <c r="X45" s="68" t="s">
        <v>2001</v>
      </c>
      <c r="Y45" s="62">
        <f t="shared" si="2"/>
        <v>8.7777777777777786</v>
      </c>
      <c r="Z45" s="24">
        <v>10</v>
      </c>
      <c r="AA45" s="24">
        <v>9</v>
      </c>
      <c r="AB45" s="24">
        <v>9</v>
      </c>
      <c r="AC45" s="21">
        <v>9</v>
      </c>
      <c r="AD45" s="21">
        <v>8</v>
      </c>
      <c r="AE45" s="21">
        <v>8</v>
      </c>
      <c r="AF45" s="22">
        <v>9</v>
      </c>
      <c r="AG45" s="22">
        <v>9</v>
      </c>
      <c r="AH45" s="22">
        <v>8</v>
      </c>
      <c r="AI45" s="24"/>
      <c r="AJ45" s="25"/>
      <c r="AL45" s="56">
        <f t="shared" si="3"/>
        <v>2013</v>
      </c>
    </row>
    <row r="46" spans="1:38" ht="24.9" customHeight="1" x14ac:dyDescent="0.2">
      <c r="A46" s="8">
        <f>IF(B46="","",_xlfn.AGGREGATE(3,3,$B$8:B46))</f>
        <v>39</v>
      </c>
      <c r="B46" s="34" t="s">
        <v>730</v>
      </c>
      <c r="C46" s="28" t="s">
        <v>1982</v>
      </c>
      <c r="D46" s="28" t="s">
        <v>1414</v>
      </c>
      <c r="E46" s="28" t="s">
        <v>1522</v>
      </c>
      <c r="F46" s="35" t="s">
        <v>732</v>
      </c>
      <c r="G46" s="28" t="s">
        <v>27</v>
      </c>
      <c r="H46" s="28" t="s">
        <v>28</v>
      </c>
      <c r="I46" s="28" t="s">
        <v>1550</v>
      </c>
      <c r="J46" s="28" t="s">
        <v>477</v>
      </c>
      <c r="K46" s="28" t="s">
        <v>29</v>
      </c>
      <c r="L46" s="28" t="s">
        <v>30</v>
      </c>
      <c r="M46" s="28" t="s">
        <v>477</v>
      </c>
      <c r="N46" s="28" t="s">
        <v>29</v>
      </c>
      <c r="O46" s="28" t="s">
        <v>30</v>
      </c>
      <c r="P46" s="28"/>
      <c r="Q46" s="28"/>
      <c r="R46" s="28" t="s">
        <v>733</v>
      </c>
      <c r="S46" s="36" t="s">
        <v>734</v>
      </c>
      <c r="T46" s="37"/>
      <c r="U46" s="28" t="s">
        <v>34</v>
      </c>
      <c r="V46" s="57"/>
      <c r="W46" s="67" t="s">
        <v>1703</v>
      </c>
      <c r="X46" s="68" t="s">
        <v>2001</v>
      </c>
      <c r="Y46" s="62">
        <f t="shared" si="2"/>
        <v>7.5555555555555554</v>
      </c>
      <c r="Z46" s="24">
        <v>7</v>
      </c>
      <c r="AA46" s="24">
        <v>7</v>
      </c>
      <c r="AB46" s="24">
        <v>8</v>
      </c>
      <c r="AC46" s="21">
        <v>8</v>
      </c>
      <c r="AD46" s="21">
        <v>8</v>
      </c>
      <c r="AE46" s="21">
        <v>7</v>
      </c>
      <c r="AF46" s="22">
        <v>9</v>
      </c>
      <c r="AG46" s="22">
        <v>7</v>
      </c>
      <c r="AH46" s="22">
        <v>7</v>
      </c>
      <c r="AI46" s="24"/>
      <c r="AJ46" s="25"/>
      <c r="AL46" s="56">
        <f t="shared" si="3"/>
        <v>2013</v>
      </c>
    </row>
    <row r="47" spans="1:38" ht="24.9" customHeight="1" x14ac:dyDescent="0.2">
      <c r="A47" s="8">
        <f>IF(B47="","",_xlfn.AGGREGATE(3,3,$B$8:B47))</f>
        <v>40</v>
      </c>
      <c r="B47" s="34" t="s">
        <v>751</v>
      </c>
      <c r="C47" s="28" t="s">
        <v>1984</v>
      </c>
      <c r="D47" s="28" t="s">
        <v>1418</v>
      </c>
      <c r="E47" s="28" t="s">
        <v>1522</v>
      </c>
      <c r="F47" s="35" t="s">
        <v>752</v>
      </c>
      <c r="G47" s="28" t="s">
        <v>27</v>
      </c>
      <c r="H47" s="28" t="s">
        <v>28</v>
      </c>
      <c r="I47" s="28" t="s">
        <v>1559</v>
      </c>
      <c r="J47" s="28" t="s">
        <v>1556</v>
      </c>
      <c r="K47" s="28" t="s">
        <v>29</v>
      </c>
      <c r="L47" s="28" t="s">
        <v>30</v>
      </c>
      <c r="M47" s="28" t="s">
        <v>1556</v>
      </c>
      <c r="N47" s="28" t="s">
        <v>29</v>
      </c>
      <c r="O47" s="28" t="s">
        <v>30</v>
      </c>
      <c r="P47" s="28"/>
      <c r="Q47" s="28" t="s">
        <v>1570</v>
      </c>
      <c r="R47" s="28" t="s">
        <v>1773</v>
      </c>
      <c r="S47" s="36" t="s">
        <v>753</v>
      </c>
      <c r="T47" s="37"/>
      <c r="U47" s="28" t="s">
        <v>55</v>
      </c>
      <c r="V47" s="57"/>
      <c r="W47" s="67"/>
      <c r="X47" s="68" t="s">
        <v>2001</v>
      </c>
      <c r="Y47" s="62">
        <f t="shared" si="2"/>
        <v>8.1111111111111107</v>
      </c>
      <c r="Z47" s="60">
        <v>9</v>
      </c>
      <c r="AA47" s="8">
        <v>9</v>
      </c>
      <c r="AB47" s="8">
        <v>7</v>
      </c>
      <c r="AC47" s="3">
        <v>8</v>
      </c>
      <c r="AD47" s="3">
        <v>6</v>
      </c>
      <c r="AE47" s="3">
        <v>8</v>
      </c>
      <c r="AF47" s="4">
        <v>9</v>
      </c>
      <c r="AG47" s="4">
        <v>8</v>
      </c>
      <c r="AH47" s="4">
        <v>9</v>
      </c>
      <c r="AI47" s="8"/>
      <c r="AJ47" s="25"/>
      <c r="AL47" s="56">
        <f t="shared" si="3"/>
        <v>2013</v>
      </c>
    </row>
    <row r="48" spans="1:38" ht="15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5"/>
      <c r="W48" s="14"/>
      <c r="X48" s="20"/>
      <c r="Y48" s="14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20"/>
    </row>
    <row r="49" spans="1:39" ht="15.75" customHeight="1" x14ac:dyDescent="0.2">
      <c r="A49" s="14"/>
      <c r="B49" s="100" t="s">
        <v>2010</v>
      </c>
      <c r="C49" s="101">
        <f>COUNTA(C8:C47)</f>
        <v>40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5"/>
      <c r="W49" s="14"/>
      <c r="X49" s="20"/>
      <c r="Y49" s="14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20"/>
    </row>
    <row r="50" spans="1:39" ht="15.75" customHeight="1" x14ac:dyDescent="0.2">
      <c r="A50" s="14"/>
      <c r="B50" s="98" t="s">
        <v>2008</v>
      </c>
      <c r="C50" s="99">
        <f>COUNTIF(G8:G47,"Nam")</f>
        <v>22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5"/>
      <c r="W50" s="14"/>
      <c r="X50" s="20"/>
      <c r="Y50" s="14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20"/>
    </row>
    <row r="51" spans="1:39" ht="15.75" customHeight="1" x14ac:dyDescent="0.2">
      <c r="A51" s="14"/>
      <c r="B51" s="98" t="s">
        <v>2009</v>
      </c>
      <c r="C51" s="99">
        <f>COUNTIF(G8:G47,"Nữ")</f>
        <v>18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5"/>
      <c r="W51" s="14"/>
      <c r="X51" s="20"/>
      <c r="Y51" s="14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20"/>
    </row>
    <row r="52" spans="1:39" ht="15.75" customHeight="1" x14ac:dyDescent="0.2">
      <c r="A52" s="14"/>
      <c r="B52" s="98" t="s">
        <v>2007</v>
      </c>
      <c r="C52" s="99">
        <v>1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5"/>
      <c r="W52" s="14"/>
      <c r="X52" s="20"/>
      <c r="Y52" s="14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9" ht="15.75" customHeight="1" x14ac:dyDescent="0.2">
      <c r="A53" s="14"/>
      <c r="B53" s="98" t="s">
        <v>2015</v>
      </c>
      <c r="C53" s="99">
        <f>COUNTA(P8:P47)</f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5"/>
      <c r="W53" s="14"/>
      <c r="X53" s="20"/>
      <c r="Y53" s="14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9" ht="15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5"/>
      <c r="W54" s="14"/>
      <c r="X54" s="20"/>
      <c r="Y54" s="14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9" ht="15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5"/>
      <c r="W55" s="14"/>
      <c r="X55" s="20"/>
      <c r="Y55" s="14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9" s="54" customFormat="1" ht="15.7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5"/>
      <c r="W56" s="14"/>
      <c r="X56" s="20"/>
      <c r="Y56" s="14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L56" s="56"/>
      <c r="AM56" s="55"/>
    </row>
    <row r="57" spans="1:39" s="54" customFormat="1" ht="15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5"/>
      <c r="W57" s="14"/>
      <c r="X57" s="20"/>
      <c r="Y57" s="14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L57" s="56"/>
      <c r="AM57" s="55"/>
    </row>
    <row r="58" spans="1:39" s="54" customFormat="1" ht="15.7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5"/>
      <c r="W58" s="14"/>
      <c r="X58" s="20"/>
      <c r="Y58" s="14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L58" s="56"/>
      <c r="AM58" s="55"/>
    </row>
    <row r="59" spans="1:39" s="54" customFormat="1" ht="15.7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5"/>
      <c r="W59" s="14"/>
      <c r="X59" s="20"/>
      <c r="Y59" s="14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L59" s="56"/>
      <c r="AM59" s="55"/>
    </row>
    <row r="60" spans="1:39" s="54" customFormat="1" ht="15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5"/>
      <c r="W60" s="14"/>
      <c r="X60" s="20"/>
      <c r="Y60" s="14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L60" s="56"/>
      <c r="AM60" s="55"/>
    </row>
    <row r="61" spans="1:39" s="54" customFormat="1" ht="12.75" customHeight="1" x14ac:dyDescent="0.2">
      <c r="A61" s="14"/>
      <c r="B61" s="20"/>
      <c r="C61" s="15"/>
      <c r="D61" s="15"/>
      <c r="E61" s="15"/>
      <c r="F61" s="14"/>
      <c r="G61" s="14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4"/>
      <c r="X61" s="20"/>
      <c r="Y61" s="14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L61" s="56"/>
      <c r="AM61" s="55"/>
    </row>
    <row r="62" spans="1:39" s="54" customFormat="1" ht="12.75" customHeight="1" x14ac:dyDescent="0.2">
      <c r="A62" s="14"/>
      <c r="B62" s="20"/>
      <c r="C62" s="15"/>
      <c r="D62" s="15"/>
      <c r="E62" s="15"/>
      <c r="F62" s="14"/>
      <c r="G62" s="14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4"/>
      <c r="X62" s="20"/>
      <c r="Y62" s="14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L62" s="56"/>
      <c r="AM62" s="55"/>
    </row>
    <row r="63" spans="1:39" s="54" customFormat="1" ht="12.75" customHeight="1" x14ac:dyDescent="0.2">
      <c r="A63" s="14"/>
      <c r="B63" s="20"/>
      <c r="C63" s="15"/>
      <c r="D63" s="15"/>
      <c r="E63" s="15"/>
      <c r="F63" s="14"/>
      <c r="G63" s="14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4"/>
      <c r="X63" s="20"/>
      <c r="Y63" s="14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L63" s="56"/>
      <c r="AM63" s="55"/>
    </row>
    <row r="64" spans="1:39" s="54" customFormat="1" ht="12.75" customHeight="1" x14ac:dyDescent="0.2">
      <c r="A64" s="14"/>
      <c r="B64" s="20"/>
      <c r="C64" s="15"/>
      <c r="D64" s="15"/>
      <c r="E64" s="15"/>
      <c r="F64" s="14"/>
      <c r="G64" s="14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20"/>
      <c r="Y64" s="14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L64" s="56"/>
      <c r="AM64" s="55"/>
    </row>
    <row r="65" spans="1:39" s="54" customFormat="1" ht="12.75" customHeight="1" x14ac:dyDescent="0.2">
      <c r="A65" s="14"/>
      <c r="B65" s="20"/>
      <c r="C65" s="15"/>
      <c r="D65" s="15"/>
      <c r="E65" s="15"/>
      <c r="F65" s="14"/>
      <c r="G65" s="14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4"/>
      <c r="X65" s="20"/>
      <c r="Y65" s="14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L65" s="56"/>
      <c r="AM65" s="55"/>
    </row>
    <row r="66" spans="1:39" s="54" customFormat="1" ht="12.75" customHeight="1" x14ac:dyDescent="0.2">
      <c r="A66" s="14"/>
      <c r="B66" s="20"/>
      <c r="C66" s="15"/>
      <c r="D66" s="15"/>
      <c r="E66" s="15"/>
      <c r="F66" s="14"/>
      <c r="G66" s="1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4"/>
      <c r="X66" s="20"/>
      <c r="Y66" s="14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L66" s="56"/>
      <c r="AM66" s="55"/>
    </row>
    <row r="67" spans="1:39" s="54" customFormat="1" ht="12.75" customHeight="1" x14ac:dyDescent="0.2">
      <c r="A67" s="14"/>
      <c r="B67" s="20"/>
      <c r="C67" s="15"/>
      <c r="D67" s="15"/>
      <c r="E67" s="15"/>
      <c r="F67" s="14"/>
      <c r="G67" s="14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4"/>
      <c r="X67" s="20"/>
      <c r="Y67" s="14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L67" s="56"/>
      <c r="AM67" s="55"/>
    </row>
    <row r="68" spans="1:39" s="54" customFormat="1" ht="12.75" customHeight="1" x14ac:dyDescent="0.2">
      <c r="A68" s="14"/>
      <c r="B68" s="20"/>
      <c r="C68" s="15"/>
      <c r="D68" s="15"/>
      <c r="E68" s="15"/>
      <c r="F68" s="14"/>
      <c r="G68" s="14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20"/>
      <c r="Y68" s="14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L68" s="56"/>
      <c r="AM68" s="55"/>
    </row>
    <row r="69" spans="1:39" s="54" customFormat="1" ht="12.75" customHeight="1" x14ac:dyDescent="0.2">
      <c r="A69" s="14"/>
      <c r="B69" s="20"/>
      <c r="C69" s="15"/>
      <c r="D69" s="15"/>
      <c r="E69" s="15"/>
      <c r="F69" s="14"/>
      <c r="G69" s="14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4"/>
      <c r="X69" s="20"/>
      <c r="Y69" s="14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L69" s="56"/>
      <c r="AM69" s="55"/>
    </row>
    <row r="70" spans="1:39" s="54" customFormat="1" ht="12.75" customHeight="1" x14ac:dyDescent="0.2">
      <c r="A70" s="14"/>
      <c r="B70" s="20"/>
      <c r="C70" s="15"/>
      <c r="D70" s="15"/>
      <c r="E70" s="15"/>
      <c r="F70" s="14"/>
      <c r="G70" s="1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4"/>
      <c r="X70" s="20"/>
      <c r="Y70" s="14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L70" s="56"/>
      <c r="AM70" s="55"/>
    </row>
    <row r="71" spans="1:39" s="54" customFormat="1" ht="12.75" customHeight="1" x14ac:dyDescent="0.2">
      <c r="A71" s="14"/>
      <c r="B71" s="20"/>
      <c r="C71" s="15"/>
      <c r="D71" s="15"/>
      <c r="E71" s="15"/>
      <c r="F71" s="14"/>
      <c r="G71" s="14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4"/>
      <c r="X71" s="20"/>
      <c r="Y71" s="14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L71" s="56"/>
      <c r="AM71" s="55"/>
    </row>
    <row r="72" spans="1:39" s="54" customFormat="1" ht="12.75" customHeight="1" x14ac:dyDescent="0.2">
      <c r="A72" s="14"/>
      <c r="B72" s="20"/>
      <c r="C72" s="15"/>
      <c r="D72" s="15"/>
      <c r="E72" s="15"/>
      <c r="F72" s="14"/>
      <c r="G72" s="14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4"/>
      <c r="X72" s="20"/>
      <c r="Y72" s="14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L72" s="56"/>
      <c r="AM72" s="55"/>
    </row>
    <row r="73" spans="1:39" s="54" customFormat="1" ht="12.75" customHeight="1" x14ac:dyDescent="0.2">
      <c r="A73" s="14"/>
      <c r="B73" s="20"/>
      <c r="C73" s="15"/>
      <c r="D73" s="15"/>
      <c r="E73" s="15"/>
      <c r="F73" s="14"/>
      <c r="G73" s="14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4"/>
      <c r="X73" s="20"/>
      <c r="Y73" s="14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L73" s="56"/>
      <c r="AM73" s="55"/>
    </row>
    <row r="74" spans="1:39" s="54" customFormat="1" ht="12.75" customHeight="1" x14ac:dyDescent="0.2">
      <c r="A74" s="14"/>
      <c r="B74" s="20"/>
      <c r="C74" s="15"/>
      <c r="D74" s="15"/>
      <c r="E74" s="15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4"/>
      <c r="X74" s="20"/>
      <c r="Y74" s="14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L74" s="56"/>
      <c r="AM74" s="55"/>
    </row>
    <row r="75" spans="1:39" s="54" customFormat="1" ht="12.75" customHeight="1" x14ac:dyDescent="0.2">
      <c r="A75" s="14"/>
      <c r="B75" s="20"/>
      <c r="C75" s="15"/>
      <c r="D75" s="15"/>
      <c r="E75" s="15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4"/>
      <c r="X75" s="20"/>
      <c r="Y75" s="14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L75" s="56"/>
      <c r="AM75" s="55"/>
    </row>
    <row r="76" spans="1:39" s="54" customFormat="1" ht="12.75" customHeight="1" x14ac:dyDescent="0.2">
      <c r="A76" s="14"/>
      <c r="B76" s="20"/>
      <c r="C76" s="15"/>
      <c r="D76" s="15"/>
      <c r="E76" s="15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4"/>
      <c r="X76" s="20"/>
      <c r="Y76" s="14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L76" s="56"/>
      <c r="AM76" s="55"/>
    </row>
    <row r="77" spans="1:39" s="54" customFormat="1" ht="12.75" customHeight="1" x14ac:dyDescent="0.2">
      <c r="A77" s="14"/>
      <c r="B77" s="20"/>
      <c r="C77" s="15"/>
      <c r="D77" s="15"/>
      <c r="E77" s="15"/>
      <c r="F77" s="14"/>
      <c r="G77" s="14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4"/>
      <c r="X77" s="20"/>
      <c r="Y77" s="14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L77" s="56"/>
      <c r="AM77" s="55"/>
    </row>
    <row r="78" spans="1:39" s="54" customFormat="1" ht="12.75" customHeight="1" x14ac:dyDescent="0.2">
      <c r="A78" s="14"/>
      <c r="B78" s="20"/>
      <c r="C78" s="15"/>
      <c r="D78" s="15"/>
      <c r="E78" s="15"/>
      <c r="F78" s="14"/>
      <c r="G78" s="14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4"/>
      <c r="X78" s="20"/>
      <c r="Y78" s="14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L78" s="56"/>
      <c r="AM78" s="55"/>
    </row>
    <row r="79" spans="1:39" s="54" customFormat="1" ht="12.75" customHeight="1" x14ac:dyDescent="0.2">
      <c r="A79" s="14"/>
      <c r="B79" s="20"/>
      <c r="C79" s="15"/>
      <c r="D79" s="15"/>
      <c r="E79" s="15"/>
      <c r="F79" s="14"/>
      <c r="G79" s="14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4"/>
      <c r="X79" s="20"/>
      <c r="Y79" s="14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L79" s="56"/>
      <c r="AM79" s="55"/>
    </row>
    <row r="80" spans="1:39" s="54" customFormat="1" ht="12.75" customHeight="1" x14ac:dyDescent="0.2">
      <c r="A80" s="14"/>
      <c r="B80" s="20"/>
      <c r="C80" s="15"/>
      <c r="D80" s="15"/>
      <c r="E80" s="15"/>
      <c r="F80" s="14"/>
      <c r="G80" s="14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4"/>
      <c r="X80" s="20"/>
      <c r="Y80" s="14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L80" s="56"/>
      <c r="AM80" s="55"/>
    </row>
    <row r="81" spans="1:39" s="54" customFormat="1" ht="12.75" customHeight="1" x14ac:dyDescent="0.2">
      <c r="A81" s="14"/>
      <c r="B81" s="20"/>
      <c r="C81" s="15"/>
      <c r="D81" s="15"/>
      <c r="E81" s="15"/>
      <c r="F81" s="14"/>
      <c r="G81" s="14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4"/>
      <c r="X81" s="20"/>
      <c r="Y81" s="14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L81" s="56"/>
      <c r="AM81" s="55"/>
    </row>
    <row r="82" spans="1:39" s="54" customFormat="1" ht="12.75" customHeight="1" x14ac:dyDescent="0.2">
      <c r="A82" s="14"/>
      <c r="B82" s="20"/>
      <c r="C82" s="15"/>
      <c r="D82" s="15"/>
      <c r="E82" s="15"/>
      <c r="F82" s="14"/>
      <c r="G82" s="14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4"/>
      <c r="X82" s="20"/>
      <c r="Y82" s="14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L82" s="56"/>
      <c r="AM82" s="55"/>
    </row>
    <row r="83" spans="1:39" s="54" customFormat="1" ht="12.75" customHeight="1" x14ac:dyDescent="0.2">
      <c r="A83" s="14"/>
      <c r="B83" s="20"/>
      <c r="C83" s="15"/>
      <c r="D83" s="15"/>
      <c r="E83" s="15"/>
      <c r="F83" s="14"/>
      <c r="G83" s="14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4"/>
      <c r="X83" s="20"/>
      <c r="Y83" s="14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L83" s="56"/>
      <c r="AM83" s="55"/>
    </row>
    <row r="84" spans="1:39" s="54" customFormat="1" ht="12.75" customHeight="1" x14ac:dyDescent="0.2">
      <c r="A84" s="14"/>
      <c r="B84" s="20"/>
      <c r="C84" s="15"/>
      <c r="D84" s="15"/>
      <c r="E84" s="15"/>
      <c r="F84" s="14"/>
      <c r="G84" s="14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4"/>
      <c r="X84" s="20"/>
      <c r="Y84" s="14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L84" s="56"/>
      <c r="AM84" s="55"/>
    </row>
    <row r="85" spans="1:39" s="54" customFormat="1" ht="12.75" customHeight="1" x14ac:dyDescent="0.2">
      <c r="A85" s="14"/>
      <c r="B85" s="20"/>
      <c r="C85" s="15"/>
      <c r="D85" s="15"/>
      <c r="E85" s="15"/>
      <c r="F85" s="14"/>
      <c r="G85" s="14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4"/>
      <c r="X85" s="20"/>
      <c r="Y85" s="14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L85" s="56"/>
      <c r="AM85" s="55"/>
    </row>
    <row r="86" spans="1:39" s="54" customFormat="1" ht="12.75" customHeight="1" x14ac:dyDescent="0.2">
      <c r="A86" s="14"/>
      <c r="B86" s="20"/>
      <c r="C86" s="15"/>
      <c r="D86" s="15"/>
      <c r="E86" s="15"/>
      <c r="F86" s="14"/>
      <c r="G86" s="1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4"/>
      <c r="X86" s="20"/>
      <c r="Y86" s="14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L86" s="56"/>
      <c r="AM86" s="55"/>
    </row>
    <row r="87" spans="1:39" s="54" customFormat="1" ht="12.75" customHeight="1" x14ac:dyDescent="0.2">
      <c r="A87" s="14"/>
      <c r="B87" s="20"/>
      <c r="C87" s="15"/>
      <c r="D87" s="15"/>
      <c r="E87" s="15"/>
      <c r="F87" s="14"/>
      <c r="G87" s="14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4"/>
      <c r="X87" s="20"/>
      <c r="Y87" s="14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L87" s="56"/>
      <c r="AM87" s="55"/>
    </row>
    <row r="88" spans="1:39" s="54" customFormat="1" ht="12.75" customHeight="1" x14ac:dyDescent="0.2">
      <c r="A88" s="14"/>
      <c r="B88" s="20"/>
      <c r="C88" s="15"/>
      <c r="D88" s="15"/>
      <c r="E88" s="15"/>
      <c r="F88" s="14"/>
      <c r="G88" s="14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4"/>
      <c r="X88" s="20"/>
      <c r="Y88" s="14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L88" s="56"/>
      <c r="AM88" s="55"/>
    </row>
    <row r="89" spans="1:39" s="54" customFormat="1" ht="12.75" customHeight="1" x14ac:dyDescent="0.2">
      <c r="A89" s="14"/>
      <c r="B89" s="20"/>
      <c r="C89" s="15"/>
      <c r="D89" s="15"/>
      <c r="E89" s="15"/>
      <c r="F89" s="14"/>
      <c r="G89" s="14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4"/>
      <c r="X89" s="20"/>
      <c r="Y89" s="14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L89" s="56"/>
      <c r="AM89" s="55"/>
    </row>
    <row r="90" spans="1:39" s="54" customFormat="1" ht="12.75" customHeight="1" x14ac:dyDescent="0.2">
      <c r="A90" s="14"/>
      <c r="B90" s="20"/>
      <c r="C90" s="15"/>
      <c r="D90" s="15"/>
      <c r="E90" s="15"/>
      <c r="F90" s="14"/>
      <c r="G90" s="14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4"/>
      <c r="X90" s="20"/>
      <c r="Y90" s="14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L90" s="56"/>
      <c r="AM90" s="55"/>
    </row>
    <row r="91" spans="1:39" s="54" customFormat="1" ht="12.75" customHeight="1" x14ac:dyDescent="0.2">
      <c r="A91" s="14"/>
      <c r="B91" s="20"/>
      <c r="C91" s="15"/>
      <c r="D91" s="15"/>
      <c r="E91" s="15"/>
      <c r="F91" s="14"/>
      <c r="G91" s="14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4"/>
      <c r="X91" s="20"/>
      <c r="Y91" s="14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L91" s="56"/>
      <c r="AM91" s="55"/>
    </row>
    <row r="92" spans="1:39" s="54" customFormat="1" ht="12.75" customHeight="1" x14ac:dyDescent="0.2">
      <c r="A92" s="14"/>
      <c r="B92" s="20"/>
      <c r="C92" s="15"/>
      <c r="D92" s="15"/>
      <c r="E92" s="15"/>
      <c r="F92" s="14"/>
      <c r="G92" s="14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4"/>
      <c r="X92" s="20"/>
      <c r="Y92" s="14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L92" s="56"/>
      <c r="AM92" s="55"/>
    </row>
    <row r="93" spans="1:39" s="54" customFormat="1" ht="12.75" customHeight="1" x14ac:dyDescent="0.2">
      <c r="A93" s="14"/>
      <c r="B93" s="20"/>
      <c r="C93" s="15"/>
      <c r="D93" s="15"/>
      <c r="E93" s="15"/>
      <c r="F93" s="14"/>
      <c r="G93" s="14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4"/>
      <c r="X93" s="20"/>
      <c r="Y93" s="14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L93" s="56"/>
      <c r="AM93" s="55"/>
    </row>
    <row r="94" spans="1:39" s="54" customFormat="1" ht="12.75" customHeight="1" x14ac:dyDescent="0.2">
      <c r="A94" s="14"/>
      <c r="B94" s="20"/>
      <c r="C94" s="15"/>
      <c r="D94" s="15"/>
      <c r="E94" s="15"/>
      <c r="F94" s="14"/>
      <c r="G94" s="14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4"/>
      <c r="X94" s="20"/>
      <c r="Y94" s="14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L94" s="56"/>
      <c r="AM94" s="55"/>
    </row>
    <row r="95" spans="1:39" s="54" customFormat="1" ht="12.75" customHeight="1" x14ac:dyDescent="0.2">
      <c r="A95" s="14"/>
      <c r="B95" s="20"/>
      <c r="C95" s="15"/>
      <c r="D95" s="15"/>
      <c r="E95" s="15"/>
      <c r="F95" s="14"/>
      <c r="G95" s="14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4"/>
      <c r="X95" s="20"/>
      <c r="Y95" s="14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L95" s="56"/>
      <c r="AM95" s="55"/>
    </row>
    <row r="96" spans="1:39" s="54" customFormat="1" ht="12.75" customHeight="1" x14ac:dyDescent="0.2">
      <c r="A96" s="14"/>
      <c r="B96" s="20"/>
      <c r="C96" s="15"/>
      <c r="D96" s="15"/>
      <c r="E96" s="15"/>
      <c r="F96" s="14"/>
      <c r="G96" s="14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4"/>
      <c r="X96" s="20"/>
      <c r="Y96" s="14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L96" s="56"/>
      <c r="AM96" s="55"/>
    </row>
    <row r="97" spans="1:39" s="54" customFormat="1" ht="12.75" customHeight="1" x14ac:dyDescent="0.2">
      <c r="A97" s="14"/>
      <c r="B97" s="20"/>
      <c r="C97" s="15"/>
      <c r="D97" s="15"/>
      <c r="E97" s="15"/>
      <c r="F97" s="14"/>
      <c r="G97" s="14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4"/>
      <c r="X97" s="20"/>
      <c r="Y97" s="14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L97" s="56"/>
      <c r="AM97" s="55"/>
    </row>
    <row r="98" spans="1:39" s="54" customFormat="1" ht="12.75" customHeight="1" x14ac:dyDescent="0.2">
      <c r="A98" s="14"/>
      <c r="B98" s="20"/>
      <c r="C98" s="15"/>
      <c r="D98" s="15"/>
      <c r="E98" s="15"/>
      <c r="F98" s="14"/>
      <c r="G98" s="14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4"/>
      <c r="X98" s="20"/>
      <c r="Y98" s="14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L98" s="56"/>
      <c r="AM98" s="55"/>
    </row>
    <row r="99" spans="1:39" s="54" customFormat="1" ht="12.75" customHeight="1" x14ac:dyDescent="0.2">
      <c r="A99" s="14"/>
      <c r="B99" s="20"/>
      <c r="C99" s="15"/>
      <c r="D99" s="15"/>
      <c r="E99" s="15"/>
      <c r="F99" s="14"/>
      <c r="G99" s="14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4"/>
      <c r="X99" s="20"/>
      <c r="Y99" s="14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L99" s="56"/>
      <c r="AM99" s="55"/>
    </row>
    <row r="100" spans="1:39" s="54" customFormat="1" ht="12.75" customHeight="1" x14ac:dyDescent="0.2">
      <c r="A100" s="14"/>
      <c r="B100" s="20"/>
      <c r="C100" s="15"/>
      <c r="D100" s="15"/>
      <c r="E100" s="15"/>
      <c r="F100" s="14"/>
      <c r="G100" s="14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4"/>
      <c r="X100" s="20"/>
      <c r="Y100" s="14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L100" s="56"/>
      <c r="AM100" s="55"/>
    </row>
    <row r="101" spans="1:39" s="54" customFormat="1" ht="12.75" customHeight="1" x14ac:dyDescent="0.2">
      <c r="A101" s="14"/>
      <c r="B101" s="20"/>
      <c r="C101" s="15"/>
      <c r="D101" s="15"/>
      <c r="E101" s="15"/>
      <c r="F101" s="14"/>
      <c r="G101" s="14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4"/>
      <c r="X101" s="20"/>
      <c r="Y101" s="14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L101" s="56"/>
      <c r="AM101" s="55"/>
    </row>
    <row r="102" spans="1:39" s="54" customFormat="1" ht="12.75" customHeight="1" x14ac:dyDescent="0.2">
      <c r="A102" s="14"/>
      <c r="B102" s="20"/>
      <c r="C102" s="15"/>
      <c r="D102" s="15"/>
      <c r="E102" s="15"/>
      <c r="F102" s="14"/>
      <c r="G102" s="14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4"/>
      <c r="X102" s="20"/>
      <c r="Y102" s="14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L102" s="56"/>
      <c r="AM102" s="55"/>
    </row>
    <row r="103" spans="1:39" s="54" customFormat="1" ht="12.75" customHeight="1" x14ac:dyDescent="0.2">
      <c r="A103" s="14"/>
      <c r="B103" s="20"/>
      <c r="C103" s="15"/>
      <c r="D103" s="15"/>
      <c r="E103" s="15"/>
      <c r="F103" s="14"/>
      <c r="G103" s="14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4"/>
      <c r="X103" s="20"/>
      <c r="Y103" s="14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L103" s="56"/>
      <c r="AM103" s="55"/>
    </row>
    <row r="104" spans="1:39" s="54" customFormat="1" ht="12.75" customHeight="1" x14ac:dyDescent="0.2">
      <c r="A104" s="14"/>
      <c r="B104" s="20"/>
      <c r="C104" s="15"/>
      <c r="D104" s="15"/>
      <c r="E104" s="15"/>
      <c r="F104" s="14"/>
      <c r="G104" s="14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4"/>
      <c r="X104" s="20"/>
      <c r="Y104" s="14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L104" s="56"/>
      <c r="AM104" s="55"/>
    </row>
    <row r="105" spans="1:39" s="54" customFormat="1" ht="12.75" customHeight="1" x14ac:dyDescent="0.2">
      <c r="A105" s="14"/>
      <c r="B105" s="20"/>
      <c r="C105" s="15"/>
      <c r="D105" s="15"/>
      <c r="E105" s="15"/>
      <c r="F105" s="14"/>
      <c r="G105" s="14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4"/>
      <c r="X105" s="20"/>
      <c r="Y105" s="14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L105" s="56"/>
      <c r="AM105" s="55"/>
    </row>
    <row r="106" spans="1:39" s="54" customFormat="1" ht="12.75" customHeight="1" x14ac:dyDescent="0.2">
      <c r="A106" s="14"/>
      <c r="B106" s="20"/>
      <c r="C106" s="15"/>
      <c r="D106" s="15"/>
      <c r="E106" s="15"/>
      <c r="F106" s="14"/>
      <c r="G106" s="14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4"/>
      <c r="X106" s="20"/>
      <c r="Y106" s="14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L106" s="56"/>
      <c r="AM106" s="55"/>
    </row>
    <row r="107" spans="1:39" s="54" customFormat="1" ht="12.75" customHeight="1" x14ac:dyDescent="0.2">
      <c r="A107" s="14"/>
      <c r="B107" s="20"/>
      <c r="C107" s="15"/>
      <c r="D107" s="15"/>
      <c r="E107" s="15"/>
      <c r="F107" s="14"/>
      <c r="G107" s="14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4"/>
      <c r="X107" s="20"/>
      <c r="Y107" s="14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L107" s="56"/>
      <c r="AM107" s="55"/>
    </row>
    <row r="108" spans="1:39" s="54" customFormat="1" ht="12.75" customHeight="1" x14ac:dyDescent="0.2">
      <c r="A108" s="14"/>
      <c r="B108" s="20"/>
      <c r="C108" s="15"/>
      <c r="D108" s="15"/>
      <c r="E108" s="15"/>
      <c r="F108" s="14"/>
      <c r="G108" s="14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4"/>
      <c r="X108" s="20"/>
      <c r="Y108" s="14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L108" s="56"/>
      <c r="AM108" s="55"/>
    </row>
    <row r="109" spans="1:39" s="54" customFormat="1" ht="12.75" customHeight="1" x14ac:dyDescent="0.2">
      <c r="A109" s="14"/>
      <c r="B109" s="20"/>
      <c r="C109" s="15"/>
      <c r="D109" s="15"/>
      <c r="E109" s="15"/>
      <c r="F109" s="14"/>
      <c r="G109" s="14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4"/>
      <c r="X109" s="20"/>
      <c r="Y109" s="14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L109" s="56"/>
      <c r="AM109" s="55"/>
    </row>
    <row r="110" spans="1:39" s="54" customFormat="1" ht="12.75" customHeight="1" x14ac:dyDescent="0.2">
      <c r="A110" s="14"/>
      <c r="B110" s="20"/>
      <c r="C110" s="15"/>
      <c r="D110" s="15"/>
      <c r="E110" s="15"/>
      <c r="F110" s="14"/>
      <c r="G110" s="14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4"/>
      <c r="X110" s="20"/>
      <c r="Y110" s="14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L110" s="56"/>
      <c r="AM110" s="55"/>
    </row>
    <row r="111" spans="1:39" s="54" customFormat="1" ht="12.75" customHeight="1" x14ac:dyDescent="0.2">
      <c r="A111" s="14"/>
      <c r="B111" s="20"/>
      <c r="C111" s="15"/>
      <c r="D111" s="15"/>
      <c r="E111" s="15"/>
      <c r="F111" s="14"/>
      <c r="G111" s="14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4"/>
      <c r="X111" s="20"/>
      <c r="Y111" s="14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L111" s="56"/>
      <c r="AM111" s="55"/>
    </row>
    <row r="112" spans="1:39" s="54" customFormat="1" ht="12.75" customHeight="1" x14ac:dyDescent="0.2">
      <c r="A112" s="14"/>
      <c r="B112" s="20"/>
      <c r="C112" s="15"/>
      <c r="D112" s="15"/>
      <c r="E112" s="15"/>
      <c r="F112" s="14"/>
      <c r="G112" s="14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4"/>
      <c r="X112" s="20"/>
      <c r="Y112" s="14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L112" s="56"/>
      <c r="AM112" s="55"/>
    </row>
    <row r="113" spans="1:39" s="54" customFormat="1" ht="12.75" customHeight="1" x14ac:dyDescent="0.2">
      <c r="A113" s="14"/>
      <c r="B113" s="20"/>
      <c r="C113" s="15"/>
      <c r="D113" s="15"/>
      <c r="E113" s="15"/>
      <c r="F113" s="14"/>
      <c r="G113" s="14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4"/>
      <c r="X113" s="20"/>
      <c r="Y113" s="14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L113" s="56"/>
      <c r="AM113" s="55"/>
    </row>
    <row r="114" spans="1:39" s="54" customFormat="1" ht="12.75" customHeight="1" x14ac:dyDescent="0.2">
      <c r="A114" s="14"/>
      <c r="B114" s="20"/>
      <c r="C114" s="15"/>
      <c r="D114" s="15"/>
      <c r="E114" s="15"/>
      <c r="F114" s="14"/>
      <c r="G114" s="14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4"/>
      <c r="X114" s="20"/>
      <c r="Y114" s="14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L114" s="56"/>
      <c r="AM114" s="55"/>
    </row>
    <row r="115" spans="1:39" s="54" customFormat="1" ht="12.75" customHeight="1" x14ac:dyDescent="0.2">
      <c r="A115" s="14"/>
      <c r="B115" s="20"/>
      <c r="C115" s="15"/>
      <c r="D115" s="15"/>
      <c r="E115" s="15"/>
      <c r="F115" s="14"/>
      <c r="G115" s="14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4"/>
      <c r="X115" s="20"/>
      <c r="Y115" s="14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L115" s="56"/>
      <c r="AM115" s="55"/>
    </row>
    <row r="116" spans="1:39" s="54" customFormat="1" ht="12.75" customHeight="1" x14ac:dyDescent="0.2">
      <c r="A116" s="14"/>
      <c r="B116" s="20"/>
      <c r="C116" s="15"/>
      <c r="D116" s="15"/>
      <c r="E116" s="15"/>
      <c r="F116" s="14"/>
      <c r="G116" s="14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4"/>
      <c r="X116" s="20"/>
      <c r="Y116" s="14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L116" s="56"/>
      <c r="AM116" s="55"/>
    </row>
    <row r="117" spans="1:39" s="54" customFormat="1" ht="12.75" customHeight="1" x14ac:dyDescent="0.2">
      <c r="A117" s="14"/>
      <c r="B117" s="20"/>
      <c r="C117" s="15"/>
      <c r="D117" s="15"/>
      <c r="E117" s="15"/>
      <c r="F117" s="14"/>
      <c r="G117" s="14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4"/>
      <c r="X117" s="20"/>
      <c r="Y117" s="14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L117" s="56"/>
      <c r="AM117" s="55"/>
    </row>
    <row r="118" spans="1:39" s="54" customFormat="1" ht="12.75" customHeight="1" x14ac:dyDescent="0.2">
      <c r="A118" s="14"/>
      <c r="B118" s="20"/>
      <c r="C118" s="15"/>
      <c r="D118" s="15"/>
      <c r="E118" s="15"/>
      <c r="F118" s="14"/>
      <c r="G118" s="14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4"/>
      <c r="X118" s="20"/>
      <c r="Y118" s="14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L118" s="56"/>
      <c r="AM118" s="55"/>
    </row>
    <row r="119" spans="1:39" s="54" customFormat="1" ht="12.75" customHeight="1" x14ac:dyDescent="0.2">
      <c r="A119" s="14"/>
      <c r="B119" s="20"/>
      <c r="C119" s="15"/>
      <c r="D119" s="15"/>
      <c r="E119" s="15"/>
      <c r="F119" s="14"/>
      <c r="G119" s="14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4"/>
      <c r="X119" s="20"/>
      <c r="Y119" s="14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L119" s="56"/>
      <c r="AM119" s="55"/>
    </row>
    <row r="120" spans="1:39" s="54" customFormat="1" ht="12.75" customHeight="1" x14ac:dyDescent="0.2">
      <c r="A120" s="14"/>
      <c r="B120" s="20"/>
      <c r="C120" s="15"/>
      <c r="D120" s="15"/>
      <c r="E120" s="15"/>
      <c r="F120" s="14"/>
      <c r="G120" s="14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4"/>
      <c r="X120" s="20"/>
      <c r="Y120" s="14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L120" s="56"/>
      <c r="AM120" s="55"/>
    </row>
    <row r="121" spans="1:39" s="54" customFormat="1" ht="12.75" customHeight="1" x14ac:dyDescent="0.2">
      <c r="A121" s="14"/>
      <c r="B121" s="20"/>
      <c r="C121" s="15"/>
      <c r="D121" s="15"/>
      <c r="E121" s="15"/>
      <c r="F121" s="14"/>
      <c r="G121" s="14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4"/>
      <c r="X121" s="20"/>
      <c r="Y121" s="14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L121" s="56"/>
      <c r="AM121" s="55"/>
    </row>
    <row r="122" spans="1:39" s="54" customFormat="1" ht="12.75" customHeight="1" x14ac:dyDescent="0.2">
      <c r="A122" s="14"/>
      <c r="B122" s="20"/>
      <c r="C122" s="15"/>
      <c r="D122" s="15"/>
      <c r="E122" s="15"/>
      <c r="F122" s="14"/>
      <c r="G122" s="14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4"/>
      <c r="X122" s="20"/>
      <c r="Y122" s="14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L122" s="56"/>
      <c r="AM122" s="55"/>
    </row>
    <row r="123" spans="1:39" s="54" customFormat="1" ht="12.75" customHeight="1" x14ac:dyDescent="0.2">
      <c r="A123" s="14"/>
      <c r="B123" s="20"/>
      <c r="C123" s="15"/>
      <c r="D123" s="15"/>
      <c r="E123" s="15"/>
      <c r="F123" s="14"/>
      <c r="G123" s="14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4"/>
      <c r="X123" s="20"/>
      <c r="Y123" s="14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L123" s="56"/>
      <c r="AM123" s="55"/>
    </row>
    <row r="124" spans="1:39" s="54" customFormat="1" ht="12.75" customHeight="1" x14ac:dyDescent="0.2">
      <c r="A124" s="14"/>
      <c r="B124" s="20"/>
      <c r="C124" s="15"/>
      <c r="D124" s="15"/>
      <c r="E124" s="15"/>
      <c r="F124" s="14"/>
      <c r="G124" s="14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4"/>
      <c r="X124" s="20"/>
      <c r="Y124" s="14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L124" s="56"/>
      <c r="AM124" s="55"/>
    </row>
    <row r="125" spans="1:39" s="54" customFormat="1" ht="12.75" customHeight="1" x14ac:dyDescent="0.2">
      <c r="A125" s="14"/>
      <c r="B125" s="20"/>
      <c r="C125" s="15"/>
      <c r="D125" s="15"/>
      <c r="E125" s="15"/>
      <c r="F125" s="14"/>
      <c r="G125" s="14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4"/>
      <c r="X125" s="20"/>
      <c r="Y125" s="14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L125" s="56"/>
      <c r="AM125" s="55"/>
    </row>
    <row r="126" spans="1:39" s="54" customFormat="1" ht="12.75" customHeight="1" x14ac:dyDescent="0.2">
      <c r="A126" s="14"/>
      <c r="B126" s="20"/>
      <c r="C126" s="15"/>
      <c r="D126" s="15"/>
      <c r="E126" s="15"/>
      <c r="F126" s="14"/>
      <c r="G126" s="14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4"/>
      <c r="X126" s="20"/>
      <c r="Y126" s="14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L126" s="56"/>
      <c r="AM126" s="55"/>
    </row>
    <row r="127" spans="1:39" s="54" customFormat="1" ht="12.75" customHeight="1" x14ac:dyDescent="0.2">
      <c r="A127" s="14"/>
      <c r="B127" s="20"/>
      <c r="C127" s="15"/>
      <c r="D127" s="15"/>
      <c r="E127" s="15"/>
      <c r="F127" s="14"/>
      <c r="G127" s="1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4"/>
      <c r="X127" s="20"/>
      <c r="Y127" s="14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L127" s="56"/>
      <c r="AM127" s="55"/>
    </row>
    <row r="128" spans="1:39" s="54" customFormat="1" ht="12.75" customHeight="1" x14ac:dyDescent="0.2">
      <c r="A128" s="14"/>
      <c r="B128" s="20"/>
      <c r="C128" s="15"/>
      <c r="D128" s="15"/>
      <c r="E128" s="15"/>
      <c r="F128" s="14"/>
      <c r="G128" s="14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4"/>
      <c r="X128" s="20"/>
      <c r="Y128" s="14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L128" s="56"/>
      <c r="AM128" s="55"/>
    </row>
    <row r="129" spans="1:39" s="54" customFormat="1" ht="12.75" customHeight="1" x14ac:dyDescent="0.2">
      <c r="A129" s="14"/>
      <c r="B129" s="20"/>
      <c r="C129" s="15"/>
      <c r="D129" s="15"/>
      <c r="E129" s="15"/>
      <c r="F129" s="14"/>
      <c r="G129" s="14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4"/>
      <c r="X129" s="20"/>
      <c r="Y129" s="14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L129" s="56"/>
      <c r="AM129" s="55"/>
    </row>
    <row r="130" spans="1:39" s="54" customFormat="1" ht="12.75" customHeight="1" x14ac:dyDescent="0.2">
      <c r="A130" s="14"/>
      <c r="B130" s="20"/>
      <c r="C130" s="15"/>
      <c r="D130" s="15"/>
      <c r="E130" s="15"/>
      <c r="F130" s="14"/>
      <c r="G130" s="14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4"/>
      <c r="X130" s="20"/>
      <c r="Y130" s="14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L130" s="56"/>
      <c r="AM130" s="55"/>
    </row>
    <row r="131" spans="1:39" s="54" customFormat="1" ht="12.75" customHeight="1" x14ac:dyDescent="0.2">
      <c r="A131" s="14"/>
      <c r="B131" s="20"/>
      <c r="C131" s="15"/>
      <c r="D131" s="15"/>
      <c r="E131" s="15"/>
      <c r="F131" s="14"/>
      <c r="G131" s="14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4"/>
      <c r="X131" s="20"/>
      <c r="Y131" s="14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L131" s="56"/>
      <c r="AM131" s="55"/>
    </row>
    <row r="132" spans="1:39" s="54" customFormat="1" ht="12.75" customHeight="1" x14ac:dyDescent="0.2">
      <c r="A132" s="14"/>
      <c r="B132" s="20"/>
      <c r="C132" s="15"/>
      <c r="D132" s="15"/>
      <c r="E132" s="15"/>
      <c r="F132" s="14"/>
      <c r="G132" s="14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4"/>
      <c r="X132" s="20"/>
      <c r="Y132" s="14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L132" s="56"/>
      <c r="AM132" s="55"/>
    </row>
    <row r="133" spans="1:39" s="54" customFormat="1" ht="12.75" customHeight="1" x14ac:dyDescent="0.2">
      <c r="A133" s="14"/>
      <c r="B133" s="20"/>
      <c r="C133" s="15"/>
      <c r="D133" s="15"/>
      <c r="E133" s="15"/>
      <c r="F133" s="14"/>
      <c r="G133" s="14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4"/>
      <c r="X133" s="20"/>
      <c r="Y133" s="14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L133" s="56"/>
      <c r="AM133" s="55"/>
    </row>
    <row r="134" spans="1:39" s="54" customFormat="1" ht="12.75" customHeight="1" x14ac:dyDescent="0.2">
      <c r="A134" s="14"/>
      <c r="B134" s="20"/>
      <c r="C134" s="15"/>
      <c r="D134" s="15"/>
      <c r="E134" s="15"/>
      <c r="F134" s="14"/>
      <c r="G134" s="14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4"/>
      <c r="X134" s="20"/>
      <c r="Y134" s="14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L134" s="56"/>
      <c r="AM134" s="55"/>
    </row>
    <row r="135" spans="1:39" s="54" customFormat="1" ht="12.75" customHeight="1" x14ac:dyDescent="0.2">
      <c r="A135" s="14"/>
      <c r="B135" s="20"/>
      <c r="C135" s="15"/>
      <c r="D135" s="15"/>
      <c r="E135" s="15"/>
      <c r="F135" s="14"/>
      <c r="G135" s="14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4"/>
      <c r="X135" s="20"/>
      <c r="Y135" s="14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L135" s="56"/>
      <c r="AM135" s="55"/>
    </row>
    <row r="136" spans="1:39" s="54" customFormat="1" ht="12.75" customHeight="1" x14ac:dyDescent="0.2">
      <c r="A136" s="14"/>
      <c r="B136" s="20"/>
      <c r="C136" s="15"/>
      <c r="D136" s="15"/>
      <c r="E136" s="15"/>
      <c r="F136" s="14"/>
      <c r="G136" s="14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4"/>
      <c r="X136" s="20"/>
      <c r="Y136" s="14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L136" s="56"/>
      <c r="AM136" s="55"/>
    </row>
    <row r="137" spans="1:39" s="54" customFormat="1" ht="12.75" customHeight="1" x14ac:dyDescent="0.2">
      <c r="A137" s="14"/>
      <c r="B137" s="20"/>
      <c r="C137" s="15"/>
      <c r="D137" s="15"/>
      <c r="E137" s="15"/>
      <c r="F137" s="14"/>
      <c r="G137" s="14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4"/>
      <c r="X137" s="20"/>
      <c r="Y137" s="14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L137" s="56"/>
      <c r="AM137" s="55"/>
    </row>
    <row r="138" spans="1:39" s="54" customFormat="1" ht="12.75" customHeight="1" x14ac:dyDescent="0.2">
      <c r="A138" s="14"/>
      <c r="B138" s="20"/>
      <c r="C138" s="15"/>
      <c r="D138" s="15"/>
      <c r="E138" s="15"/>
      <c r="F138" s="14"/>
      <c r="G138" s="14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4"/>
      <c r="X138" s="20"/>
      <c r="Y138" s="14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L138" s="56"/>
      <c r="AM138" s="55"/>
    </row>
    <row r="139" spans="1:39" s="54" customFormat="1" ht="12.75" customHeight="1" x14ac:dyDescent="0.2">
      <c r="A139" s="14"/>
      <c r="B139" s="20"/>
      <c r="C139" s="15"/>
      <c r="D139" s="15"/>
      <c r="E139" s="15"/>
      <c r="F139" s="14"/>
      <c r="G139" s="14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4"/>
      <c r="X139" s="20"/>
      <c r="Y139" s="14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L139" s="56"/>
      <c r="AM139" s="55"/>
    </row>
    <row r="140" spans="1:39" s="54" customFormat="1" ht="12.75" customHeight="1" x14ac:dyDescent="0.2">
      <c r="A140" s="14"/>
      <c r="B140" s="20"/>
      <c r="C140" s="15"/>
      <c r="D140" s="15"/>
      <c r="E140" s="15"/>
      <c r="F140" s="14"/>
      <c r="G140" s="14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4"/>
      <c r="X140" s="20"/>
      <c r="Y140" s="14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L140" s="56"/>
      <c r="AM140" s="55"/>
    </row>
    <row r="141" spans="1:39" s="54" customFormat="1" ht="12.75" customHeight="1" x14ac:dyDescent="0.2">
      <c r="A141" s="14"/>
      <c r="B141" s="20"/>
      <c r="C141" s="15"/>
      <c r="D141" s="15"/>
      <c r="E141" s="15"/>
      <c r="F141" s="14"/>
      <c r="G141" s="14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4"/>
      <c r="X141" s="20"/>
      <c r="Y141" s="14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L141" s="56"/>
      <c r="AM141" s="55"/>
    </row>
    <row r="142" spans="1:39" s="54" customFormat="1" ht="12.75" customHeight="1" x14ac:dyDescent="0.2">
      <c r="A142" s="14"/>
      <c r="B142" s="20"/>
      <c r="C142" s="15"/>
      <c r="D142" s="15"/>
      <c r="E142" s="15"/>
      <c r="F142" s="14"/>
      <c r="G142" s="14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4"/>
      <c r="X142" s="20"/>
      <c r="Y142" s="14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L142" s="56"/>
      <c r="AM142" s="55"/>
    </row>
    <row r="143" spans="1:39" s="54" customFormat="1" ht="12.75" customHeight="1" x14ac:dyDescent="0.2">
      <c r="A143" s="14"/>
      <c r="B143" s="20"/>
      <c r="C143" s="15"/>
      <c r="D143" s="15"/>
      <c r="E143" s="15"/>
      <c r="F143" s="14"/>
      <c r="G143" s="14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4"/>
      <c r="X143" s="20"/>
      <c r="Y143" s="14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L143" s="56"/>
      <c r="AM143" s="55"/>
    </row>
    <row r="144" spans="1:39" s="54" customFormat="1" ht="12.75" customHeight="1" x14ac:dyDescent="0.2">
      <c r="A144" s="14"/>
      <c r="B144" s="20"/>
      <c r="C144" s="15"/>
      <c r="D144" s="15"/>
      <c r="E144" s="15"/>
      <c r="F144" s="14"/>
      <c r="G144" s="14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4"/>
      <c r="X144" s="20"/>
      <c r="Y144" s="14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L144" s="56"/>
      <c r="AM144" s="55"/>
    </row>
    <row r="145" spans="1:39" s="54" customFormat="1" ht="12.75" customHeight="1" x14ac:dyDescent="0.2">
      <c r="A145" s="14"/>
      <c r="B145" s="20"/>
      <c r="C145" s="15"/>
      <c r="D145" s="15"/>
      <c r="E145" s="15"/>
      <c r="F145" s="14"/>
      <c r="G145" s="14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4"/>
      <c r="X145" s="20"/>
      <c r="Y145" s="14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L145" s="56"/>
      <c r="AM145" s="55"/>
    </row>
    <row r="146" spans="1:39" s="54" customFormat="1" ht="12.75" customHeight="1" x14ac:dyDescent="0.2">
      <c r="A146" s="14"/>
      <c r="B146" s="20"/>
      <c r="C146" s="15"/>
      <c r="D146" s="15"/>
      <c r="E146" s="15"/>
      <c r="F146" s="14"/>
      <c r="G146" s="14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4"/>
      <c r="X146" s="20"/>
      <c r="Y146" s="14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L146" s="56"/>
      <c r="AM146" s="55"/>
    </row>
    <row r="147" spans="1:39" s="54" customFormat="1" ht="12.75" customHeight="1" x14ac:dyDescent="0.2">
      <c r="A147" s="14"/>
      <c r="B147" s="20"/>
      <c r="C147" s="15"/>
      <c r="D147" s="15"/>
      <c r="E147" s="15"/>
      <c r="F147" s="14"/>
      <c r="G147" s="14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4"/>
      <c r="X147" s="20"/>
      <c r="Y147" s="14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L147" s="56"/>
      <c r="AM147" s="55"/>
    </row>
    <row r="148" spans="1:39" s="54" customFormat="1" ht="12.75" customHeight="1" x14ac:dyDescent="0.2">
      <c r="A148" s="14"/>
      <c r="B148" s="20"/>
      <c r="C148" s="15"/>
      <c r="D148" s="15"/>
      <c r="E148" s="15"/>
      <c r="F148" s="14"/>
      <c r="G148" s="1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4"/>
      <c r="X148" s="20"/>
      <c r="Y148" s="14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L148" s="56"/>
      <c r="AM148" s="55"/>
    </row>
    <row r="149" spans="1:39" s="54" customFormat="1" ht="12.75" customHeight="1" x14ac:dyDescent="0.2">
      <c r="A149" s="14"/>
      <c r="B149" s="20"/>
      <c r="C149" s="15"/>
      <c r="D149" s="15"/>
      <c r="E149" s="15"/>
      <c r="F149" s="14"/>
      <c r="G149" s="14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/>
      <c r="X149" s="20"/>
      <c r="Y149" s="14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L149" s="56"/>
      <c r="AM149" s="55"/>
    </row>
    <row r="150" spans="1:39" s="54" customFormat="1" ht="12.75" customHeight="1" x14ac:dyDescent="0.2">
      <c r="A150" s="14"/>
      <c r="B150" s="20"/>
      <c r="C150" s="15"/>
      <c r="D150" s="15"/>
      <c r="E150" s="15"/>
      <c r="F150" s="14"/>
      <c r="G150" s="14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/>
      <c r="X150" s="20"/>
      <c r="Y150" s="14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L150" s="56"/>
      <c r="AM150" s="55"/>
    </row>
    <row r="151" spans="1:39" s="54" customFormat="1" ht="12.75" customHeight="1" x14ac:dyDescent="0.2">
      <c r="A151" s="14"/>
      <c r="B151" s="20"/>
      <c r="C151" s="15"/>
      <c r="D151" s="15"/>
      <c r="E151" s="15"/>
      <c r="F151" s="14"/>
      <c r="G151" s="14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/>
      <c r="X151" s="20"/>
      <c r="Y151" s="14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L151" s="56"/>
      <c r="AM151" s="55"/>
    </row>
    <row r="152" spans="1:39" s="54" customFormat="1" ht="12.75" customHeight="1" x14ac:dyDescent="0.2">
      <c r="A152" s="14"/>
      <c r="B152" s="20"/>
      <c r="C152" s="15"/>
      <c r="D152" s="15"/>
      <c r="E152" s="15"/>
      <c r="F152" s="14"/>
      <c r="G152" s="14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/>
      <c r="X152" s="20"/>
      <c r="Y152" s="14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L152" s="56"/>
      <c r="AM152" s="55"/>
    </row>
    <row r="153" spans="1:39" s="54" customFormat="1" ht="12.75" customHeight="1" x14ac:dyDescent="0.2">
      <c r="A153" s="14"/>
      <c r="B153" s="20"/>
      <c r="C153" s="15"/>
      <c r="D153" s="15"/>
      <c r="E153" s="15"/>
      <c r="F153" s="14"/>
      <c r="G153" s="14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20"/>
      <c r="Y153" s="14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L153" s="56"/>
      <c r="AM153" s="55"/>
    </row>
    <row r="154" spans="1:39" s="54" customFormat="1" ht="12.75" customHeight="1" x14ac:dyDescent="0.2">
      <c r="A154" s="14"/>
      <c r="B154" s="20"/>
      <c r="C154" s="15"/>
      <c r="D154" s="15"/>
      <c r="E154" s="15"/>
      <c r="F154" s="14"/>
      <c r="G154" s="14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4"/>
      <c r="X154" s="20"/>
      <c r="Y154" s="14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L154" s="56"/>
      <c r="AM154" s="55"/>
    </row>
    <row r="155" spans="1:39" s="54" customFormat="1" ht="12.75" customHeight="1" x14ac:dyDescent="0.2">
      <c r="A155" s="14"/>
      <c r="B155" s="20"/>
      <c r="C155" s="15"/>
      <c r="D155" s="15"/>
      <c r="E155" s="15"/>
      <c r="F155" s="14"/>
      <c r="G155" s="14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4"/>
      <c r="X155" s="20"/>
      <c r="Y155" s="14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L155" s="56"/>
      <c r="AM155" s="55"/>
    </row>
    <row r="156" spans="1:39" s="54" customFormat="1" ht="12.75" customHeight="1" x14ac:dyDescent="0.2">
      <c r="A156" s="14"/>
      <c r="B156" s="20"/>
      <c r="C156" s="15"/>
      <c r="D156" s="15"/>
      <c r="E156" s="15"/>
      <c r="F156" s="14"/>
      <c r="G156" s="14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4"/>
      <c r="X156" s="20"/>
      <c r="Y156" s="14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L156" s="56"/>
      <c r="AM156" s="55"/>
    </row>
    <row r="157" spans="1:39" s="54" customFormat="1" ht="12.75" customHeight="1" x14ac:dyDescent="0.2">
      <c r="A157" s="14"/>
      <c r="B157" s="20"/>
      <c r="C157" s="15"/>
      <c r="D157" s="15"/>
      <c r="E157" s="15"/>
      <c r="F157" s="14"/>
      <c r="G157" s="14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4"/>
      <c r="X157" s="20"/>
      <c r="Y157" s="14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L157" s="56"/>
      <c r="AM157" s="55"/>
    </row>
    <row r="158" spans="1:39" s="54" customFormat="1" ht="12.75" customHeight="1" x14ac:dyDescent="0.2">
      <c r="A158" s="14"/>
      <c r="B158" s="20"/>
      <c r="C158" s="15"/>
      <c r="D158" s="15"/>
      <c r="E158" s="15"/>
      <c r="F158" s="14"/>
      <c r="G158" s="14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4"/>
      <c r="X158" s="20"/>
      <c r="Y158" s="14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L158" s="56"/>
      <c r="AM158" s="55"/>
    </row>
    <row r="159" spans="1:39" s="54" customFormat="1" ht="12.75" customHeight="1" x14ac:dyDescent="0.2">
      <c r="A159" s="14"/>
      <c r="B159" s="20"/>
      <c r="C159" s="15"/>
      <c r="D159" s="15"/>
      <c r="E159" s="15"/>
      <c r="F159" s="14"/>
      <c r="G159" s="14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4"/>
      <c r="X159" s="20"/>
      <c r="Y159" s="14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L159" s="56"/>
      <c r="AM159" s="55"/>
    </row>
    <row r="160" spans="1:39" s="54" customFormat="1" ht="12.75" customHeight="1" x14ac:dyDescent="0.2">
      <c r="A160" s="14"/>
      <c r="B160" s="20"/>
      <c r="C160" s="15"/>
      <c r="D160" s="15"/>
      <c r="E160" s="15"/>
      <c r="F160" s="14"/>
      <c r="G160" s="14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4"/>
      <c r="X160" s="20"/>
      <c r="Y160" s="14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L160" s="56"/>
      <c r="AM160" s="55"/>
    </row>
    <row r="161" spans="1:39" s="54" customFormat="1" ht="12.75" customHeight="1" x14ac:dyDescent="0.2">
      <c r="A161" s="14"/>
      <c r="B161" s="20"/>
      <c r="C161" s="15"/>
      <c r="D161" s="15"/>
      <c r="E161" s="15"/>
      <c r="F161" s="14"/>
      <c r="G161" s="14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4"/>
      <c r="X161" s="20"/>
      <c r="Y161" s="14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L161" s="56"/>
      <c r="AM161" s="55"/>
    </row>
    <row r="162" spans="1:39" s="54" customFormat="1" ht="12.75" customHeight="1" x14ac:dyDescent="0.2">
      <c r="A162" s="14"/>
      <c r="B162" s="20"/>
      <c r="C162" s="15"/>
      <c r="D162" s="15"/>
      <c r="E162" s="15"/>
      <c r="F162" s="14"/>
      <c r="G162" s="14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4"/>
      <c r="X162" s="20"/>
      <c r="Y162" s="14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L162" s="56"/>
      <c r="AM162" s="55"/>
    </row>
    <row r="163" spans="1:39" s="54" customFormat="1" ht="12.75" customHeight="1" x14ac:dyDescent="0.2">
      <c r="A163" s="14"/>
      <c r="B163" s="20"/>
      <c r="C163" s="15"/>
      <c r="D163" s="15"/>
      <c r="E163" s="15"/>
      <c r="F163" s="14"/>
      <c r="G163" s="14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4"/>
      <c r="X163" s="20"/>
      <c r="Y163" s="14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L163" s="56"/>
      <c r="AM163" s="55"/>
    </row>
    <row r="164" spans="1:39" s="54" customFormat="1" ht="12.75" customHeight="1" x14ac:dyDescent="0.2">
      <c r="A164" s="14"/>
      <c r="B164" s="20"/>
      <c r="C164" s="15"/>
      <c r="D164" s="15"/>
      <c r="E164" s="15"/>
      <c r="F164" s="14"/>
      <c r="G164" s="14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4"/>
      <c r="X164" s="20"/>
      <c r="Y164" s="14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L164" s="56"/>
      <c r="AM164" s="55"/>
    </row>
    <row r="165" spans="1:39" s="54" customFormat="1" ht="12.75" customHeight="1" x14ac:dyDescent="0.2">
      <c r="A165" s="14"/>
      <c r="B165" s="20"/>
      <c r="C165" s="15"/>
      <c r="D165" s="15"/>
      <c r="E165" s="15"/>
      <c r="F165" s="14"/>
      <c r="G165" s="14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4"/>
      <c r="X165" s="20"/>
      <c r="Y165" s="14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L165" s="56"/>
      <c r="AM165" s="55"/>
    </row>
    <row r="166" spans="1:39" s="54" customFormat="1" ht="12.75" customHeight="1" x14ac:dyDescent="0.2">
      <c r="A166" s="14"/>
      <c r="B166" s="20"/>
      <c r="C166" s="15"/>
      <c r="D166" s="15"/>
      <c r="E166" s="15"/>
      <c r="F166" s="14"/>
      <c r="G166" s="14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4"/>
      <c r="X166" s="20"/>
      <c r="Y166" s="14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L166" s="56"/>
      <c r="AM166" s="55"/>
    </row>
    <row r="167" spans="1:39" s="54" customFormat="1" ht="12.75" customHeight="1" x14ac:dyDescent="0.2">
      <c r="A167" s="14"/>
      <c r="B167" s="20"/>
      <c r="C167" s="15"/>
      <c r="D167" s="15"/>
      <c r="E167" s="15"/>
      <c r="F167" s="14"/>
      <c r="G167" s="14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4"/>
      <c r="X167" s="20"/>
      <c r="Y167" s="14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L167" s="56"/>
      <c r="AM167" s="55"/>
    </row>
    <row r="168" spans="1:39" s="54" customFormat="1" ht="12.75" customHeight="1" x14ac:dyDescent="0.2">
      <c r="A168" s="14"/>
      <c r="B168" s="20"/>
      <c r="C168" s="15"/>
      <c r="D168" s="15"/>
      <c r="E168" s="15"/>
      <c r="F168" s="14"/>
      <c r="G168" s="14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4"/>
      <c r="X168" s="20"/>
      <c r="Y168" s="14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L168" s="56"/>
      <c r="AM168" s="55"/>
    </row>
    <row r="169" spans="1:39" s="54" customFormat="1" ht="12.75" customHeight="1" x14ac:dyDescent="0.2">
      <c r="A169" s="14"/>
      <c r="B169" s="20"/>
      <c r="C169" s="15"/>
      <c r="D169" s="15"/>
      <c r="E169" s="15"/>
      <c r="F169" s="14"/>
      <c r="G169" s="14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4"/>
      <c r="X169" s="20"/>
      <c r="Y169" s="14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L169" s="56"/>
      <c r="AM169" s="55"/>
    </row>
    <row r="170" spans="1:39" s="54" customFormat="1" ht="12.75" customHeight="1" x14ac:dyDescent="0.2">
      <c r="A170" s="14"/>
      <c r="B170" s="20"/>
      <c r="C170" s="15"/>
      <c r="D170" s="15"/>
      <c r="E170" s="15"/>
      <c r="F170" s="14"/>
      <c r="G170" s="14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4"/>
      <c r="X170" s="20"/>
      <c r="Y170" s="14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L170" s="56"/>
      <c r="AM170" s="55"/>
    </row>
    <row r="171" spans="1:39" s="54" customFormat="1" ht="12.75" customHeight="1" x14ac:dyDescent="0.2">
      <c r="A171" s="14"/>
      <c r="B171" s="20"/>
      <c r="C171" s="15"/>
      <c r="D171" s="15"/>
      <c r="E171" s="15"/>
      <c r="F171" s="14"/>
      <c r="G171" s="14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4"/>
      <c r="X171" s="20"/>
      <c r="Y171" s="14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L171" s="56"/>
      <c r="AM171" s="55"/>
    </row>
    <row r="172" spans="1:39" s="54" customFormat="1" ht="12.75" customHeight="1" x14ac:dyDescent="0.2">
      <c r="A172" s="14"/>
      <c r="B172" s="20"/>
      <c r="C172" s="15"/>
      <c r="D172" s="15"/>
      <c r="E172" s="15"/>
      <c r="F172" s="14"/>
      <c r="G172" s="14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4"/>
      <c r="X172" s="20"/>
      <c r="Y172" s="14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L172" s="56"/>
      <c r="AM172" s="55"/>
    </row>
    <row r="173" spans="1:39" s="54" customFormat="1" ht="12.75" customHeight="1" x14ac:dyDescent="0.2">
      <c r="A173" s="14"/>
      <c r="B173" s="20"/>
      <c r="C173" s="15"/>
      <c r="D173" s="15"/>
      <c r="E173" s="15"/>
      <c r="F173" s="14"/>
      <c r="G173" s="14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4"/>
      <c r="X173" s="20"/>
      <c r="Y173" s="14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L173" s="56"/>
      <c r="AM173" s="55"/>
    </row>
    <row r="174" spans="1:39" s="54" customFormat="1" ht="12.75" customHeight="1" x14ac:dyDescent="0.2">
      <c r="A174" s="14"/>
      <c r="B174" s="20"/>
      <c r="C174" s="15"/>
      <c r="D174" s="15"/>
      <c r="E174" s="15"/>
      <c r="F174" s="14"/>
      <c r="G174" s="14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4"/>
      <c r="X174" s="20"/>
      <c r="Y174" s="14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L174" s="56"/>
      <c r="AM174" s="55"/>
    </row>
    <row r="175" spans="1:39" s="54" customFormat="1" ht="12.75" customHeight="1" x14ac:dyDescent="0.2">
      <c r="A175" s="14"/>
      <c r="B175" s="20"/>
      <c r="C175" s="15"/>
      <c r="D175" s="15"/>
      <c r="E175" s="15"/>
      <c r="F175" s="14"/>
      <c r="G175" s="14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4"/>
      <c r="X175" s="20"/>
      <c r="Y175" s="14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L175" s="56"/>
      <c r="AM175" s="55"/>
    </row>
    <row r="176" spans="1:39" s="54" customFormat="1" ht="12.75" customHeight="1" x14ac:dyDescent="0.2">
      <c r="A176" s="14"/>
      <c r="B176" s="20"/>
      <c r="C176" s="15"/>
      <c r="D176" s="15"/>
      <c r="E176" s="15"/>
      <c r="F176" s="14"/>
      <c r="G176" s="14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4"/>
      <c r="X176" s="20"/>
      <c r="Y176" s="14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L176" s="56"/>
      <c r="AM176" s="55"/>
    </row>
    <row r="177" spans="1:39" s="54" customFormat="1" ht="12.75" customHeight="1" x14ac:dyDescent="0.2">
      <c r="A177" s="14"/>
      <c r="B177" s="20"/>
      <c r="C177" s="15"/>
      <c r="D177" s="15"/>
      <c r="E177" s="15"/>
      <c r="F177" s="14"/>
      <c r="G177" s="14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4"/>
      <c r="X177" s="20"/>
      <c r="Y177" s="14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L177" s="56"/>
      <c r="AM177" s="55"/>
    </row>
    <row r="178" spans="1:39" s="54" customFormat="1" ht="12.75" customHeight="1" x14ac:dyDescent="0.2">
      <c r="A178" s="14"/>
      <c r="B178" s="20"/>
      <c r="C178" s="15"/>
      <c r="D178" s="15"/>
      <c r="E178" s="15"/>
      <c r="F178" s="14"/>
      <c r="G178" s="14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4"/>
      <c r="X178" s="20"/>
      <c r="Y178" s="14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L178" s="56"/>
      <c r="AM178" s="55"/>
    </row>
    <row r="179" spans="1:39" s="54" customFormat="1" ht="12.75" customHeight="1" x14ac:dyDescent="0.2">
      <c r="A179" s="14"/>
      <c r="B179" s="20"/>
      <c r="C179" s="15"/>
      <c r="D179" s="15"/>
      <c r="E179" s="15"/>
      <c r="F179" s="14"/>
      <c r="G179" s="14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4"/>
      <c r="X179" s="20"/>
      <c r="Y179" s="14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L179" s="56"/>
      <c r="AM179" s="55"/>
    </row>
    <row r="180" spans="1:39" s="54" customFormat="1" ht="12.75" customHeight="1" x14ac:dyDescent="0.2">
      <c r="A180" s="14"/>
      <c r="B180" s="20"/>
      <c r="C180" s="15"/>
      <c r="D180" s="15"/>
      <c r="E180" s="15"/>
      <c r="F180" s="14"/>
      <c r="G180" s="14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4"/>
      <c r="X180" s="20"/>
      <c r="Y180" s="14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L180" s="56"/>
      <c r="AM180" s="55"/>
    </row>
    <row r="181" spans="1:39" s="54" customFormat="1" ht="12.75" customHeight="1" x14ac:dyDescent="0.2">
      <c r="A181" s="14"/>
      <c r="B181" s="20"/>
      <c r="C181" s="15"/>
      <c r="D181" s="15"/>
      <c r="E181" s="15"/>
      <c r="F181" s="14"/>
      <c r="G181" s="14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4"/>
      <c r="X181" s="20"/>
      <c r="Y181" s="14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L181" s="56"/>
      <c r="AM181" s="55"/>
    </row>
    <row r="182" spans="1:39" s="54" customFormat="1" ht="12.75" customHeight="1" x14ac:dyDescent="0.2">
      <c r="A182" s="14"/>
      <c r="B182" s="20"/>
      <c r="C182" s="15"/>
      <c r="D182" s="15"/>
      <c r="E182" s="15"/>
      <c r="F182" s="14"/>
      <c r="G182" s="14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4"/>
      <c r="X182" s="20"/>
      <c r="Y182" s="14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L182" s="56"/>
      <c r="AM182" s="55"/>
    </row>
    <row r="183" spans="1:39" s="54" customFormat="1" ht="12.75" customHeight="1" x14ac:dyDescent="0.2">
      <c r="A183" s="14"/>
      <c r="B183" s="20"/>
      <c r="C183" s="15"/>
      <c r="D183" s="15"/>
      <c r="E183" s="15"/>
      <c r="F183" s="14"/>
      <c r="G183" s="14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4"/>
      <c r="X183" s="20"/>
      <c r="Y183" s="14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L183" s="56"/>
      <c r="AM183" s="55"/>
    </row>
    <row r="184" spans="1:39" s="54" customFormat="1" ht="12.75" customHeight="1" x14ac:dyDescent="0.2">
      <c r="A184" s="14"/>
      <c r="B184" s="20"/>
      <c r="C184" s="15"/>
      <c r="D184" s="15"/>
      <c r="E184" s="15"/>
      <c r="F184" s="14"/>
      <c r="G184" s="14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4"/>
      <c r="X184" s="20"/>
      <c r="Y184" s="14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L184" s="56"/>
      <c r="AM184" s="55"/>
    </row>
    <row r="185" spans="1:39" s="54" customFormat="1" ht="12.75" customHeight="1" x14ac:dyDescent="0.2">
      <c r="A185" s="14"/>
      <c r="B185" s="20"/>
      <c r="C185" s="15"/>
      <c r="D185" s="15"/>
      <c r="E185" s="15"/>
      <c r="F185" s="14"/>
      <c r="G185" s="14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4"/>
      <c r="X185" s="20"/>
      <c r="Y185" s="14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L185" s="56"/>
      <c r="AM185" s="55"/>
    </row>
    <row r="186" spans="1:39" s="54" customFormat="1" ht="12.75" customHeight="1" x14ac:dyDescent="0.2">
      <c r="A186" s="14"/>
      <c r="B186" s="20"/>
      <c r="C186" s="15"/>
      <c r="D186" s="15"/>
      <c r="E186" s="15"/>
      <c r="F186" s="14"/>
      <c r="G186" s="14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4"/>
      <c r="X186" s="20"/>
      <c r="Y186" s="14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L186" s="56"/>
      <c r="AM186" s="55"/>
    </row>
    <row r="187" spans="1:39" s="54" customFormat="1" ht="12.75" customHeight="1" x14ac:dyDescent="0.2">
      <c r="A187" s="14"/>
      <c r="B187" s="20"/>
      <c r="C187" s="15"/>
      <c r="D187" s="15"/>
      <c r="E187" s="15"/>
      <c r="F187" s="14"/>
      <c r="G187" s="14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4"/>
      <c r="X187" s="20"/>
      <c r="Y187" s="14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L187" s="56"/>
      <c r="AM187" s="55"/>
    </row>
    <row r="188" spans="1:39" s="54" customFormat="1" ht="12.75" customHeight="1" x14ac:dyDescent="0.2">
      <c r="A188" s="14"/>
      <c r="B188" s="20"/>
      <c r="C188" s="15"/>
      <c r="D188" s="15"/>
      <c r="E188" s="15"/>
      <c r="F188" s="14"/>
      <c r="G188" s="14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4"/>
      <c r="X188" s="20"/>
      <c r="Y188" s="14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L188" s="56"/>
      <c r="AM188" s="55"/>
    </row>
    <row r="189" spans="1:39" s="54" customFormat="1" ht="12.75" customHeight="1" x14ac:dyDescent="0.2">
      <c r="A189" s="14"/>
      <c r="B189" s="20"/>
      <c r="C189" s="15"/>
      <c r="D189" s="15"/>
      <c r="E189" s="15"/>
      <c r="F189" s="14"/>
      <c r="G189" s="14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4"/>
      <c r="X189" s="20"/>
      <c r="Y189" s="14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L189" s="56"/>
      <c r="AM189" s="55"/>
    </row>
    <row r="190" spans="1:39" s="54" customFormat="1" ht="12.75" customHeight="1" x14ac:dyDescent="0.2">
      <c r="A190" s="14"/>
      <c r="B190" s="20"/>
      <c r="C190" s="15"/>
      <c r="D190" s="15"/>
      <c r="E190" s="15"/>
      <c r="F190" s="14"/>
      <c r="G190" s="14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4"/>
      <c r="X190" s="20"/>
      <c r="Y190" s="14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L190" s="56"/>
      <c r="AM190" s="55"/>
    </row>
    <row r="191" spans="1:39" s="54" customFormat="1" ht="12.75" customHeight="1" x14ac:dyDescent="0.2">
      <c r="A191" s="14"/>
      <c r="B191" s="20"/>
      <c r="C191" s="15"/>
      <c r="D191" s="15"/>
      <c r="E191" s="15"/>
      <c r="F191" s="14"/>
      <c r="G191" s="14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4"/>
      <c r="X191" s="20"/>
      <c r="Y191" s="14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L191" s="56"/>
      <c r="AM191" s="55"/>
    </row>
    <row r="192" spans="1:39" s="54" customFormat="1" ht="12.75" customHeight="1" x14ac:dyDescent="0.2">
      <c r="A192" s="14"/>
      <c r="B192" s="20"/>
      <c r="C192" s="15"/>
      <c r="D192" s="15"/>
      <c r="E192" s="15"/>
      <c r="F192" s="14"/>
      <c r="G192" s="14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4"/>
      <c r="X192" s="20"/>
      <c r="Y192" s="14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L192" s="56"/>
      <c r="AM192" s="55"/>
    </row>
    <row r="193" spans="1:39" s="54" customFormat="1" ht="12.75" customHeight="1" x14ac:dyDescent="0.2">
      <c r="A193" s="14"/>
      <c r="B193" s="20"/>
      <c r="C193" s="15"/>
      <c r="D193" s="15"/>
      <c r="E193" s="15"/>
      <c r="F193" s="14"/>
      <c r="G193" s="14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4"/>
      <c r="X193" s="20"/>
      <c r="Y193" s="14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L193" s="56"/>
      <c r="AM193" s="55"/>
    </row>
    <row r="194" spans="1:39" s="54" customFormat="1" ht="12.75" customHeight="1" x14ac:dyDescent="0.2">
      <c r="A194" s="14"/>
      <c r="B194" s="20"/>
      <c r="C194" s="15"/>
      <c r="D194" s="15"/>
      <c r="E194" s="15"/>
      <c r="F194" s="14"/>
      <c r="G194" s="14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4"/>
      <c r="X194" s="20"/>
      <c r="Y194" s="14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L194" s="56"/>
      <c r="AM194" s="55"/>
    </row>
    <row r="195" spans="1:39" s="54" customFormat="1" ht="12.75" customHeight="1" x14ac:dyDescent="0.2">
      <c r="A195" s="14"/>
      <c r="B195" s="20"/>
      <c r="C195" s="15"/>
      <c r="D195" s="15"/>
      <c r="E195" s="15"/>
      <c r="F195" s="14"/>
      <c r="G195" s="14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4"/>
      <c r="X195" s="20"/>
      <c r="Y195" s="14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L195" s="56"/>
      <c r="AM195" s="55"/>
    </row>
    <row r="196" spans="1:39" s="54" customFormat="1" ht="12.75" customHeight="1" x14ac:dyDescent="0.2">
      <c r="A196" s="14"/>
      <c r="B196" s="20"/>
      <c r="C196" s="15"/>
      <c r="D196" s="15"/>
      <c r="E196" s="15"/>
      <c r="F196" s="14"/>
      <c r="G196" s="14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4"/>
      <c r="X196" s="20"/>
      <c r="Y196" s="14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L196" s="56"/>
      <c r="AM196" s="55"/>
    </row>
    <row r="197" spans="1:39" s="54" customFormat="1" ht="12.75" customHeight="1" x14ac:dyDescent="0.2">
      <c r="A197" s="14"/>
      <c r="B197" s="20"/>
      <c r="C197" s="15"/>
      <c r="D197" s="15"/>
      <c r="E197" s="15"/>
      <c r="F197" s="14"/>
      <c r="G197" s="14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4"/>
      <c r="X197" s="20"/>
      <c r="Y197" s="14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L197" s="56"/>
      <c r="AM197" s="55"/>
    </row>
    <row r="198" spans="1:39" s="54" customFormat="1" ht="12.75" customHeight="1" x14ac:dyDescent="0.2">
      <c r="A198" s="14"/>
      <c r="B198" s="20"/>
      <c r="C198" s="15"/>
      <c r="D198" s="15"/>
      <c r="E198" s="15"/>
      <c r="F198" s="14"/>
      <c r="G198" s="14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4"/>
      <c r="X198" s="20"/>
      <c r="Y198" s="14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L198" s="56"/>
      <c r="AM198" s="55"/>
    </row>
    <row r="199" spans="1:39" s="54" customFormat="1" ht="12.75" customHeight="1" x14ac:dyDescent="0.2">
      <c r="A199" s="14"/>
      <c r="B199" s="20"/>
      <c r="C199" s="15"/>
      <c r="D199" s="15"/>
      <c r="E199" s="15"/>
      <c r="F199" s="14"/>
      <c r="G199" s="14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4"/>
      <c r="X199" s="20"/>
      <c r="Y199" s="14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L199" s="56"/>
      <c r="AM199" s="55"/>
    </row>
    <row r="200" spans="1:39" s="54" customFormat="1" ht="12.75" customHeight="1" x14ac:dyDescent="0.2">
      <c r="A200" s="14"/>
      <c r="B200" s="20"/>
      <c r="C200" s="15"/>
      <c r="D200" s="15"/>
      <c r="E200" s="15"/>
      <c r="F200" s="14"/>
      <c r="G200" s="14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4"/>
      <c r="X200" s="20"/>
      <c r="Y200" s="14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L200" s="56"/>
      <c r="AM200" s="55"/>
    </row>
    <row r="201" spans="1:39" s="54" customFormat="1" ht="12.75" customHeight="1" x14ac:dyDescent="0.2">
      <c r="A201" s="14"/>
      <c r="B201" s="20"/>
      <c r="C201" s="15"/>
      <c r="D201" s="15"/>
      <c r="E201" s="15"/>
      <c r="F201" s="14"/>
      <c r="G201" s="14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4"/>
      <c r="X201" s="20"/>
      <c r="Y201" s="14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L201" s="56"/>
      <c r="AM201" s="55"/>
    </row>
    <row r="202" spans="1:39" s="54" customFormat="1" ht="12.75" customHeight="1" x14ac:dyDescent="0.2">
      <c r="A202" s="14"/>
      <c r="B202" s="20"/>
      <c r="C202" s="15"/>
      <c r="D202" s="15"/>
      <c r="E202" s="15"/>
      <c r="F202" s="14"/>
      <c r="G202" s="14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4"/>
      <c r="X202" s="20"/>
      <c r="Y202" s="14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L202" s="56"/>
      <c r="AM202" s="55"/>
    </row>
    <row r="203" spans="1:39" s="54" customFormat="1" ht="12.75" customHeight="1" x14ac:dyDescent="0.2">
      <c r="A203" s="14"/>
      <c r="B203" s="20"/>
      <c r="C203" s="15"/>
      <c r="D203" s="15"/>
      <c r="E203" s="15"/>
      <c r="F203" s="14"/>
      <c r="G203" s="14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4"/>
      <c r="X203" s="20"/>
      <c r="Y203" s="14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L203" s="56"/>
      <c r="AM203" s="55"/>
    </row>
    <row r="204" spans="1:39" s="54" customFormat="1" ht="12.75" customHeight="1" x14ac:dyDescent="0.2">
      <c r="A204" s="14"/>
      <c r="B204" s="20"/>
      <c r="C204" s="15"/>
      <c r="D204" s="15"/>
      <c r="E204" s="15"/>
      <c r="F204" s="14"/>
      <c r="G204" s="1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4"/>
      <c r="X204" s="20"/>
      <c r="Y204" s="14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L204" s="56"/>
      <c r="AM204" s="55"/>
    </row>
    <row r="205" spans="1:39" s="54" customFormat="1" ht="12.75" customHeight="1" x14ac:dyDescent="0.2">
      <c r="A205" s="14"/>
      <c r="B205" s="20"/>
      <c r="C205" s="15"/>
      <c r="D205" s="15"/>
      <c r="E205" s="15"/>
      <c r="F205" s="14"/>
      <c r="G205" s="14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4"/>
      <c r="X205" s="20"/>
      <c r="Y205" s="14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L205" s="56"/>
      <c r="AM205" s="55"/>
    </row>
    <row r="206" spans="1:39" s="54" customFormat="1" ht="12.75" customHeight="1" x14ac:dyDescent="0.2">
      <c r="A206" s="14"/>
      <c r="B206" s="20"/>
      <c r="C206" s="15"/>
      <c r="D206" s="15"/>
      <c r="E206" s="15"/>
      <c r="F206" s="14"/>
      <c r="G206" s="14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4"/>
      <c r="X206" s="20"/>
      <c r="Y206" s="14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L206" s="56"/>
      <c r="AM206" s="55"/>
    </row>
    <row r="207" spans="1:39" s="54" customFormat="1" ht="12.75" customHeight="1" x14ac:dyDescent="0.2">
      <c r="A207" s="14"/>
      <c r="B207" s="20"/>
      <c r="C207" s="15"/>
      <c r="D207" s="15"/>
      <c r="E207" s="15"/>
      <c r="F207" s="14"/>
      <c r="G207" s="14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4"/>
      <c r="X207" s="20"/>
      <c r="Y207" s="14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L207" s="56"/>
      <c r="AM207" s="55"/>
    </row>
    <row r="208" spans="1:39" s="54" customFormat="1" ht="12.75" customHeight="1" x14ac:dyDescent="0.2">
      <c r="A208" s="14"/>
      <c r="B208" s="20"/>
      <c r="C208" s="15"/>
      <c r="D208" s="15"/>
      <c r="E208" s="15"/>
      <c r="F208" s="14"/>
      <c r="G208" s="14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4"/>
      <c r="X208" s="20"/>
      <c r="Y208" s="14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L208" s="56"/>
      <c r="AM208" s="55"/>
    </row>
    <row r="209" spans="1:39" s="54" customFormat="1" ht="12.75" customHeight="1" x14ac:dyDescent="0.2">
      <c r="A209" s="14"/>
      <c r="B209" s="20"/>
      <c r="C209" s="15"/>
      <c r="D209" s="15"/>
      <c r="E209" s="15"/>
      <c r="F209" s="14"/>
      <c r="G209" s="14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4"/>
      <c r="X209" s="20"/>
      <c r="Y209" s="14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L209" s="56"/>
      <c r="AM209" s="55"/>
    </row>
    <row r="210" spans="1:39" s="54" customFormat="1" ht="12.75" customHeight="1" x14ac:dyDescent="0.2">
      <c r="A210" s="14"/>
      <c r="B210" s="20"/>
      <c r="C210" s="15"/>
      <c r="D210" s="15"/>
      <c r="E210" s="15"/>
      <c r="F210" s="14"/>
      <c r="G210" s="14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4"/>
      <c r="X210" s="20"/>
      <c r="Y210" s="14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L210" s="56"/>
      <c r="AM210" s="55"/>
    </row>
    <row r="211" spans="1:39" s="54" customFormat="1" ht="12.75" customHeight="1" x14ac:dyDescent="0.2">
      <c r="A211" s="14"/>
      <c r="B211" s="20"/>
      <c r="C211" s="15"/>
      <c r="D211" s="15"/>
      <c r="E211" s="15"/>
      <c r="F211" s="14"/>
      <c r="G211" s="14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4"/>
      <c r="X211" s="20"/>
      <c r="Y211" s="14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L211" s="56"/>
      <c r="AM211" s="55"/>
    </row>
    <row r="212" spans="1:39" s="54" customFormat="1" ht="12.75" customHeight="1" x14ac:dyDescent="0.2">
      <c r="A212" s="14"/>
      <c r="B212" s="20"/>
      <c r="C212" s="15"/>
      <c r="D212" s="15"/>
      <c r="E212" s="15"/>
      <c r="F212" s="14"/>
      <c r="G212" s="14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4"/>
      <c r="X212" s="20"/>
      <c r="Y212" s="14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L212" s="56"/>
      <c r="AM212" s="55"/>
    </row>
    <row r="213" spans="1:39" s="54" customFormat="1" ht="12.75" customHeight="1" x14ac:dyDescent="0.2">
      <c r="A213" s="14"/>
      <c r="B213" s="20"/>
      <c r="C213" s="15"/>
      <c r="D213" s="15"/>
      <c r="E213" s="15"/>
      <c r="F213" s="14"/>
      <c r="G213" s="14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4"/>
      <c r="X213" s="20"/>
      <c r="Y213" s="14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L213" s="56"/>
      <c r="AM213" s="55"/>
    </row>
    <row r="214" spans="1:39" s="54" customFormat="1" ht="12.75" customHeight="1" x14ac:dyDescent="0.2">
      <c r="A214" s="14"/>
      <c r="B214" s="20"/>
      <c r="C214" s="15"/>
      <c r="D214" s="15"/>
      <c r="E214" s="15"/>
      <c r="F214" s="14"/>
      <c r="G214" s="14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4"/>
      <c r="X214" s="20"/>
      <c r="Y214" s="14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L214" s="56"/>
      <c r="AM214" s="55"/>
    </row>
    <row r="215" spans="1:39" s="54" customFormat="1" ht="12.75" customHeight="1" x14ac:dyDescent="0.2">
      <c r="A215" s="14"/>
      <c r="B215" s="20"/>
      <c r="C215" s="15"/>
      <c r="D215" s="15"/>
      <c r="E215" s="15"/>
      <c r="F215" s="14"/>
      <c r="G215" s="14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4"/>
      <c r="X215" s="20"/>
      <c r="Y215" s="14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L215" s="56"/>
      <c r="AM215" s="55"/>
    </row>
    <row r="216" spans="1:39" s="54" customFormat="1" ht="12.75" customHeight="1" x14ac:dyDescent="0.2">
      <c r="A216" s="14"/>
      <c r="B216" s="20"/>
      <c r="C216" s="15"/>
      <c r="D216" s="15"/>
      <c r="E216" s="15"/>
      <c r="F216" s="14"/>
      <c r="G216" s="14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4"/>
      <c r="X216" s="20"/>
      <c r="Y216" s="14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L216" s="56"/>
      <c r="AM216" s="55"/>
    </row>
    <row r="217" spans="1:39" s="54" customFormat="1" ht="12.75" customHeight="1" x14ac:dyDescent="0.2">
      <c r="A217" s="14"/>
      <c r="B217" s="20"/>
      <c r="C217" s="15"/>
      <c r="D217" s="15"/>
      <c r="E217" s="15"/>
      <c r="F217" s="14"/>
      <c r="G217" s="14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4"/>
      <c r="X217" s="20"/>
      <c r="Y217" s="14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L217" s="56"/>
      <c r="AM217" s="55"/>
    </row>
    <row r="218" spans="1:39" s="54" customFormat="1" ht="12.75" customHeight="1" x14ac:dyDescent="0.2">
      <c r="A218" s="14"/>
      <c r="B218" s="20"/>
      <c r="C218" s="15"/>
      <c r="D218" s="15"/>
      <c r="E218" s="15"/>
      <c r="F218" s="14"/>
      <c r="G218" s="14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4"/>
      <c r="X218" s="20"/>
      <c r="Y218" s="14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L218" s="56"/>
      <c r="AM218" s="55"/>
    </row>
    <row r="219" spans="1:39" s="54" customFormat="1" ht="12.75" customHeight="1" x14ac:dyDescent="0.2">
      <c r="A219" s="14"/>
      <c r="B219" s="20"/>
      <c r="C219" s="15"/>
      <c r="D219" s="15"/>
      <c r="E219" s="15"/>
      <c r="F219" s="14"/>
      <c r="G219" s="14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4"/>
      <c r="X219" s="20"/>
      <c r="Y219" s="14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L219" s="56"/>
      <c r="AM219" s="55"/>
    </row>
    <row r="220" spans="1:39" s="54" customFormat="1" ht="12.75" customHeight="1" x14ac:dyDescent="0.2">
      <c r="A220" s="14"/>
      <c r="B220" s="20"/>
      <c r="C220" s="15"/>
      <c r="D220" s="15"/>
      <c r="E220" s="15"/>
      <c r="F220" s="14"/>
      <c r="G220" s="14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4"/>
      <c r="X220" s="20"/>
      <c r="Y220" s="14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L220" s="56"/>
      <c r="AM220" s="55"/>
    </row>
    <row r="221" spans="1:39" s="54" customFormat="1" ht="12.75" customHeight="1" x14ac:dyDescent="0.2">
      <c r="A221" s="14"/>
      <c r="B221" s="20"/>
      <c r="C221" s="15"/>
      <c r="D221" s="15"/>
      <c r="E221" s="15"/>
      <c r="F221" s="14"/>
      <c r="G221" s="14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4"/>
      <c r="X221" s="20"/>
      <c r="Y221" s="14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L221" s="56"/>
      <c r="AM221" s="55"/>
    </row>
    <row r="222" spans="1:39" s="54" customFormat="1" ht="12.75" customHeight="1" x14ac:dyDescent="0.2">
      <c r="A222" s="14"/>
      <c r="B222" s="20"/>
      <c r="C222" s="15"/>
      <c r="D222" s="15"/>
      <c r="E222" s="15"/>
      <c r="F222" s="14"/>
      <c r="G222" s="14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4"/>
      <c r="X222" s="20"/>
      <c r="Y222" s="14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L222" s="56"/>
      <c r="AM222" s="55"/>
    </row>
    <row r="223" spans="1:39" s="54" customFormat="1" ht="12.75" customHeight="1" x14ac:dyDescent="0.2">
      <c r="A223" s="14"/>
      <c r="B223" s="20"/>
      <c r="C223" s="15"/>
      <c r="D223" s="15"/>
      <c r="E223" s="15"/>
      <c r="F223" s="14"/>
      <c r="G223" s="14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4"/>
      <c r="X223" s="20"/>
      <c r="Y223" s="14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L223" s="56"/>
      <c r="AM223" s="55"/>
    </row>
    <row r="224" spans="1:39" s="54" customFormat="1" ht="12.75" customHeight="1" x14ac:dyDescent="0.2">
      <c r="A224" s="14"/>
      <c r="B224" s="20"/>
      <c r="C224" s="15"/>
      <c r="D224" s="15"/>
      <c r="E224" s="15"/>
      <c r="F224" s="14"/>
      <c r="G224" s="14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4"/>
      <c r="X224" s="20"/>
      <c r="Y224" s="14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L224" s="56"/>
      <c r="AM224" s="55"/>
    </row>
    <row r="225" spans="1:39" s="54" customFormat="1" ht="12.75" customHeight="1" x14ac:dyDescent="0.2">
      <c r="A225" s="14"/>
      <c r="B225" s="20"/>
      <c r="C225" s="15"/>
      <c r="D225" s="15"/>
      <c r="E225" s="15"/>
      <c r="F225" s="14"/>
      <c r="G225" s="14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4"/>
      <c r="X225" s="20"/>
      <c r="Y225" s="14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L225" s="56"/>
      <c r="AM225" s="55"/>
    </row>
    <row r="226" spans="1:39" s="54" customFormat="1" ht="12.75" customHeight="1" x14ac:dyDescent="0.2">
      <c r="A226" s="14"/>
      <c r="B226" s="20"/>
      <c r="C226" s="15"/>
      <c r="D226" s="15"/>
      <c r="E226" s="15"/>
      <c r="F226" s="14"/>
      <c r="G226" s="14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4"/>
      <c r="X226" s="20"/>
      <c r="Y226" s="14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L226" s="56"/>
      <c r="AM226" s="55"/>
    </row>
    <row r="227" spans="1:39" s="54" customFormat="1" ht="12.75" customHeight="1" x14ac:dyDescent="0.2">
      <c r="A227" s="14"/>
      <c r="B227" s="20"/>
      <c r="C227" s="15"/>
      <c r="D227" s="15"/>
      <c r="E227" s="15"/>
      <c r="F227" s="14"/>
      <c r="G227" s="14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4"/>
      <c r="X227" s="20"/>
      <c r="Y227" s="14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L227" s="56"/>
      <c r="AM227" s="55"/>
    </row>
    <row r="228" spans="1:39" s="54" customFormat="1" ht="12.75" customHeight="1" x14ac:dyDescent="0.2">
      <c r="A228" s="14"/>
      <c r="B228" s="20"/>
      <c r="C228" s="15"/>
      <c r="D228" s="15"/>
      <c r="E228" s="15"/>
      <c r="F228" s="14"/>
      <c r="G228" s="14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4"/>
      <c r="X228" s="20"/>
      <c r="Y228" s="14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L228" s="56"/>
      <c r="AM228" s="55"/>
    </row>
    <row r="229" spans="1:39" s="54" customFormat="1" ht="12.75" customHeight="1" x14ac:dyDescent="0.2">
      <c r="A229" s="14"/>
      <c r="B229" s="20"/>
      <c r="C229" s="15"/>
      <c r="D229" s="15"/>
      <c r="E229" s="15"/>
      <c r="F229" s="14"/>
      <c r="G229" s="14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4"/>
      <c r="X229" s="20"/>
      <c r="Y229" s="14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L229" s="56"/>
      <c r="AM229" s="55"/>
    </row>
    <row r="230" spans="1:39" s="54" customFormat="1" ht="12.75" customHeight="1" x14ac:dyDescent="0.2">
      <c r="A230" s="14"/>
      <c r="B230" s="20"/>
      <c r="C230" s="15"/>
      <c r="D230" s="15"/>
      <c r="E230" s="15"/>
      <c r="F230" s="14"/>
      <c r="G230" s="14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4"/>
      <c r="X230" s="20"/>
      <c r="Y230" s="14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L230" s="56"/>
      <c r="AM230" s="55"/>
    </row>
    <row r="231" spans="1:39" s="54" customFormat="1" ht="12.75" customHeight="1" x14ac:dyDescent="0.2">
      <c r="A231" s="14"/>
      <c r="B231" s="20"/>
      <c r="C231" s="15"/>
      <c r="D231" s="15"/>
      <c r="E231" s="15"/>
      <c r="F231" s="14"/>
      <c r="G231" s="14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4"/>
      <c r="X231" s="20"/>
      <c r="Y231" s="14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L231" s="56"/>
      <c r="AM231" s="55"/>
    </row>
    <row r="232" spans="1:39" s="54" customFormat="1" ht="12.75" customHeight="1" x14ac:dyDescent="0.2">
      <c r="A232" s="14"/>
      <c r="B232" s="20"/>
      <c r="C232" s="15"/>
      <c r="D232" s="15"/>
      <c r="E232" s="15"/>
      <c r="F232" s="14"/>
      <c r="G232" s="14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4"/>
      <c r="X232" s="20"/>
      <c r="Y232" s="14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L232" s="56"/>
      <c r="AM232" s="55"/>
    </row>
    <row r="233" spans="1:39" s="54" customFormat="1" ht="12.75" customHeight="1" x14ac:dyDescent="0.2">
      <c r="A233" s="14"/>
      <c r="B233" s="20"/>
      <c r="C233" s="15"/>
      <c r="D233" s="15"/>
      <c r="E233" s="15"/>
      <c r="F233" s="14"/>
      <c r="G233" s="14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4"/>
      <c r="X233" s="20"/>
      <c r="Y233" s="14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L233" s="56"/>
      <c r="AM233" s="55"/>
    </row>
    <row r="234" spans="1:39" s="54" customFormat="1" ht="12.75" customHeight="1" x14ac:dyDescent="0.2">
      <c r="A234" s="14"/>
      <c r="B234" s="20"/>
      <c r="C234" s="15"/>
      <c r="D234" s="15"/>
      <c r="E234" s="15"/>
      <c r="F234" s="14"/>
      <c r="G234" s="14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4"/>
      <c r="X234" s="20"/>
      <c r="Y234" s="14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L234" s="56"/>
      <c r="AM234" s="55"/>
    </row>
    <row r="235" spans="1:39" s="54" customFormat="1" ht="12.75" customHeight="1" x14ac:dyDescent="0.2">
      <c r="A235" s="14"/>
      <c r="B235" s="20"/>
      <c r="C235" s="15"/>
      <c r="D235" s="15"/>
      <c r="E235" s="15"/>
      <c r="F235" s="14"/>
      <c r="G235" s="14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4"/>
      <c r="X235" s="20"/>
      <c r="Y235" s="14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L235" s="56"/>
      <c r="AM235" s="55"/>
    </row>
    <row r="236" spans="1:39" s="54" customFormat="1" ht="12.75" customHeight="1" x14ac:dyDescent="0.2">
      <c r="A236" s="14"/>
      <c r="B236" s="20"/>
      <c r="C236" s="15"/>
      <c r="D236" s="15"/>
      <c r="E236" s="15"/>
      <c r="F236" s="14"/>
      <c r="G236" s="14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4"/>
      <c r="X236" s="20"/>
      <c r="Y236" s="14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L236" s="56"/>
      <c r="AM236" s="55"/>
    </row>
    <row r="237" spans="1:39" s="54" customFormat="1" ht="12.75" customHeight="1" x14ac:dyDescent="0.2">
      <c r="A237" s="14"/>
      <c r="B237" s="20"/>
      <c r="C237" s="15"/>
      <c r="D237" s="15"/>
      <c r="E237" s="15"/>
      <c r="F237" s="14"/>
      <c r="G237" s="14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4"/>
      <c r="X237" s="20"/>
      <c r="Y237" s="14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L237" s="56"/>
      <c r="AM237" s="55"/>
    </row>
    <row r="238" spans="1:39" s="54" customFormat="1" ht="12.75" customHeight="1" x14ac:dyDescent="0.2">
      <c r="A238" s="14"/>
      <c r="B238" s="20"/>
      <c r="C238" s="15"/>
      <c r="D238" s="15"/>
      <c r="E238" s="15"/>
      <c r="F238" s="14"/>
      <c r="G238" s="14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4"/>
      <c r="X238" s="20"/>
      <c r="Y238" s="14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L238" s="56"/>
      <c r="AM238" s="55"/>
    </row>
    <row r="239" spans="1:39" s="54" customFormat="1" ht="12.75" customHeight="1" x14ac:dyDescent="0.2">
      <c r="A239" s="14"/>
      <c r="B239" s="20"/>
      <c r="C239" s="15"/>
      <c r="D239" s="15"/>
      <c r="E239" s="15"/>
      <c r="F239" s="14"/>
      <c r="G239" s="14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4"/>
      <c r="X239" s="20"/>
      <c r="Y239" s="14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L239" s="56"/>
      <c r="AM239" s="55"/>
    </row>
    <row r="240" spans="1:39" s="54" customFormat="1" ht="12.75" customHeight="1" x14ac:dyDescent="0.2">
      <c r="A240" s="14"/>
      <c r="B240" s="20"/>
      <c r="C240" s="15"/>
      <c r="D240" s="15"/>
      <c r="E240" s="15"/>
      <c r="F240" s="14"/>
      <c r="G240" s="14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4"/>
      <c r="X240" s="20"/>
      <c r="Y240" s="14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L240" s="56"/>
      <c r="AM240" s="55"/>
    </row>
    <row r="241" spans="1:39" s="54" customFormat="1" ht="12.75" customHeight="1" x14ac:dyDescent="0.2">
      <c r="A241" s="14"/>
      <c r="B241" s="20"/>
      <c r="C241" s="15"/>
      <c r="D241" s="15"/>
      <c r="E241" s="15"/>
      <c r="F241" s="14"/>
      <c r="G241" s="14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4"/>
      <c r="X241" s="20"/>
      <c r="Y241" s="14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L241" s="56"/>
      <c r="AM241" s="55"/>
    </row>
    <row r="242" spans="1:39" s="54" customFormat="1" ht="12.75" customHeight="1" x14ac:dyDescent="0.2">
      <c r="A242" s="14"/>
      <c r="B242" s="20"/>
      <c r="C242" s="15"/>
      <c r="D242" s="15"/>
      <c r="E242" s="15"/>
      <c r="F242" s="14"/>
      <c r="G242" s="14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4"/>
      <c r="X242" s="20"/>
      <c r="Y242" s="14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L242" s="56"/>
      <c r="AM242" s="55"/>
    </row>
    <row r="243" spans="1:39" s="54" customFormat="1" ht="12.75" customHeight="1" x14ac:dyDescent="0.2">
      <c r="A243" s="14"/>
      <c r="B243" s="20"/>
      <c r="C243" s="15"/>
      <c r="D243" s="15"/>
      <c r="E243" s="15"/>
      <c r="F243" s="14"/>
      <c r="G243" s="14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4"/>
      <c r="X243" s="20"/>
      <c r="Y243" s="14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L243" s="56"/>
      <c r="AM243" s="55"/>
    </row>
    <row r="244" spans="1:39" s="54" customFormat="1" ht="12.75" customHeight="1" x14ac:dyDescent="0.2">
      <c r="A244" s="14"/>
      <c r="B244" s="20"/>
      <c r="C244" s="15"/>
      <c r="D244" s="15"/>
      <c r="E244" s="15"/>
      <c r="F244" s="14"/>
      <c r="G244" s="14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4"/>
      <c r="X244" s="20"/>
      <c r="Y244" s="14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L244" s="56"/>
      <c r="AM244" s="55"/>
    </row>
    <row r="245" spans="1:39" s="54" customFormat="1" ht="12.75" customHeight="1" x14ac:dyDescent="0.2">
      <c r="A245" s="14"/>
      <c r="B245" s="20"/>
      <c r="C245" s="15"/>
      <c r="D245" s="15"/>
      <c r="E245" s="15"/>
      <c r="F245" s="14"/>
      <c r="G245" s="14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4"/>
      <c r="X245" s="20"/>
      <c r="Y245" s="14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L245" s="56"/>
      <c r="AM245" s="55"/>
    </row>
    <row r="246" spans="1:39" s="54" customFormat="1" ht="12.75" customHeight="1" x14ac:dyDescent="0.2">
      <c r="A246" s="14"/>
      <c r="B246" s="20"/>
      <c r="C246" s="15"/>
      <c r="D246" s="15"/>
      <c r="E246" s="15"/>
      <c r="F246" s="14"/>
      <c r="G246" s="14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4"/>
      <c r="X246" s="20"/>
      <c r="Y246" s="14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L246" s="56"/>
      <c r="AM246" s="55"/>
    </row>
    <row r="247" spans="1:39" s="54" customFormat="1" ht="12.75" customHeight="1" x14ac:dyDescent="0.2">
      <c r="A247" s="14"/>
      <c r="B247" s="20"/>
      <c r="C247" s="15"/>
      <c r="D247" s="15"/>
      <c r="E247" s="15"/>
      <c r="F247" s="14"/>
      <c r="G247" s="14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4"/>
      <c r="X247" s="20"/>
      <c r="Y247" s="14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L247" s="56"/>
      <c r="AM247" s="55"/>
    </row>
    <row r="248" spans="1:39" s="54" customFormat="1" ht="12.75" customHeight="1" x14ac:dyDescent="0.2">
      <c r="A248" s="14"/>
      <c r="B248" s="20"/>
      <c r="C248" s="15"/>
      <c r="D248" s="15"/>
      <c r="E248" s="15"/>
      <c r="F248" s="14"/>
      <c r="G248" s="14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4"/>
      <c r="X248" s="20"/>
      <c r="Y248" s="14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L248" s="56"/>
      <c r="AM248" s="55"/>
    </row>
    <row r="249" spans="1:39" s="54" customFormat="1" ht="12.75" customHeight="1" x14ac:dyDescent="0.2">
      <c r="A249" s="14"/>
      <c r="B249" s="20"/>
      <c r="C249" s="15"/>
      <c r="D249" s="15"/>
      <c r="E249" s="15"/>
      <c r="F249" s="14"/>
      <c r="G249" s="14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4"/>
      <c r="X249" s="20"/>
      <c r="Y249" s="14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L249" s="56"/>
      <c r="AM249" s="55"/>
    </row>
    <row r="250" spans="1:39" s="54" customFormat="1" ht="12.75" customHeight="1" x14ac:dyDescent="0.2">
      <c r="A250" s="14"/>
      <c r="B250" s="20"/>
      <c r="C250" s="15"/>
      <c r="D250" s="15"/>
      <c r="E250" s="15"/>
      <c r="F250" s="14"/>
      <c r="G250" s="14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4"/>
      <c r="X250" s="20"/>
      <c r="Y250" s="14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L250" s="56"/>
      <c r="AM250" s="55"/>
    </row>
    <row r="251" spans="1:39" s="54" customFormat="1" ht="12.75" customHeight="1" x14ac:dyDescent="0.2">
      <c r="A251" s="14"/>
      <c r="B251" s="20"/>
      <c r="C251" s="15"/>
      <c r="D251" s="15"/>
      <c r="E251" s="15"/>
      <c r="F251" s="14"/>
      <c r="G251" s="14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4"/>
      <c r="X251" s="20"/>
      <c r="Y251" s="14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L251" s="56"/>
      <c r="AM251" s="55"/>
    </row>
    <row r="252" spans="1:39" s="54" customFormat="1" ht="12.75" customHeight="1" x14ac:dyDescent="0.2">
      <c r="A252" s="14"/>
      <c r="B252" s="20"/>
      <c r="C252" s="15"/>
      <c r="D252" s="15"/>
      <c r="E252" s="15"/>
      <c r="F252" s="14"/>
      <c r="G252" s="14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4"/>
      <c r="X252" s="20"/>
      <c r="Y252" s="14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L252" s="56"/>
      <c r="AM252" s="55"/>
    </row>
    <row r="253" spans="1:39" s="54" customFormat="1" ht="12.75" customHeight="1" x14ac:dyDescent="0.2">
      <c r="A253" s="14"/>
      <c r="B253" s="20"/>
      <c r="C253" s="15"/>
      <c r="D253" s="15"/>
      <c r="E253" s="15"/>
      <c r="F253" s="14"/>
      <c r="G253" s="14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4"/>
      <c r="X253" s="20"/>
      <c r="Y253" s="14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L253" s="56"/>
      <c r="AM253" s="55"/>
    </row>
    <row r="254" spans="1:39" s="54" customFormat="1" ht="12.75" customHeight="1" x14ac:dyDescent="0.2">
      <c r="A254" s="14"/>
      <c r="B254" s="20"/>
      <c r="C254" s="15"/>
      <c r="D254" s="15"/>
      <c r="E254" s="15"/>
      <c r="F254" s="14"/>
      <c r="G254" s="14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4"/>
      <c r="X254" s="20"/>
      <c r="Y254" s="14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L254" s="56"/>
      <c r="AM254" s="55"/>
    </row>
    <row r="255" spans="1:39" s="54" customFormat="1" ht="12.75" customHeight="1" x14ac:dyDescent="0.2">
      <c r="A255" s="14"/>
      <c r="B255" s="20"/>
      <c r="C255" s="15"/>
      <c r="D255" s="15"/>
      <c r="E255" s="15"/>
      <c r="F255" s="14"/>
      <c r="G255" s="14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4"/>
      <c r="X255" s="20"/>
      <c r="Y255" s="14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L255" s="56"/>
      <c r="AM255" s="55"/>
    </row>
    <row r="256" spans="1:39" s="54" customFormat="1" ht="12.75" customHeight="1" x14ac:dyDescent="0.2">
      <c r="A256" s="14"/>
      <c r="B256" s="20"/>
      <c r="C256" s="15"/>
      <c r="D256" s="15"/>
      <c r="E256" s="15"/>
      <c r="F256" s="14"/>
      <c r="G256" s="14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4"/>
      <c r="X256" s="20"/>
      <c r="Y256" s="14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L256" s="56"/>
      <c r="AM256" s="55"/>
    </row>
    <row r="257" spans="1:39" s="54" customFormat="1" ht="12.75" customHeight="1" x14ac:dyDescent="0.2">
      <c r="A257" s="14"/>
      <c r="B257" s="20"/>
      <c r="C257" s="15"/>
      <c r="D257" s="15"/>
      <c r="E257" s="15"/>
      <c r="F257" s="14"/>
      <c r="G257" s="14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4"/>
      <c r="X257" s="20"/>
      <c r="Y257" s="14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L257" s="56"/>
      <c r="AM257" s="55"/>
    </row>
    <row r="258" spans="1:39" s="54" customFormat="1" ht="12.75" customHeight="1" x14ac:dyDescent="0.2">
      <c r="A258" s="14"/>
      <c r="B258" s="20"/>
      <c r="C258" s="15"/>
      <c r="D258" s="15"/>
      <c r="E258" s="15"/>
      <c r="F258" s="14"/>
      <c r="G258" s="1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4"/>
      <c r="X258" s="20"/>
      <c r="Y258" s="14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L258" s="56"/>
      <c r="AM258" s="55"/>
    </row>
    <row r="259" spans="1:39" s="54" customFormat="1" ht="12.75" customHeight="1" x14ac:dyDescent="0.2">
      <c r="A259" s="14"/>
      <c r="B259" s="20"/>
      <c r="C259" s="15"/>
      <c r="D259" s="15"/>
      <c r="E259" s="15"/>
      <c r="F259" s="14"/>
      <c r="G259" s="1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4"/>
      <c r="X259" s="20"/>
      <c r="Y259" s="14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L259" s="56"/>
      <c r="AM259" s="55"/>
    </row>
    <row r="260" spans="1:39" s="54" customFormat="1" ht="12.75" customHeight="1" x14ac:dyDescent="0.2">
      <c r="A260" s="14"/>
      <c r="B260" s="20"/>
      <c r="C260" s="15"/>
      <c r="D260" s="15"/>
      <c r="E260" s="15"/>
      <c r="F260" s="14"/>
      <c r="G260" s="14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4"/>
      <c r="X260" s="20"/>
      <c r="Y260" s="14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L260" s="56"/>
      <c r="AM260" s="55"/>
    </row>
    <row r="261" spans="1:39" s="54" customFormat="1" ht="12.75" customHeight="1" x14ac:dyDescent="0.2">
      <c r="A261" s="14"/>
      <c r="B261" s="20"/>
      <c r="C261" s="15"/>
      <c r="D261" s="15"/>
      <c r="E261" s="15"/>
      <c r="F261" s="14"/>
      <c r="G261" s="14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4"/>
      <c r="X261" s="20"/>
      <c r="Y261" s="14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L261" s="56"/>
      <c r="AM261" s="55"/>
    </row>
    <row r="262" spans="1:39" s="54" customFormat="1" ht="12.75" customHeight="1" x14ac:dyDescent="0.2">
      <c r="A262" s="14"/>
      <c r="B262" s="20"/>
      <c r="C262" s="15"/>
      <c r="D262" s="15"/>
      <c r="E262" s="15"/>
      <c r="F262" s="14"/>
      <c r="G262" s="14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4"/>
      <c r="X262" s="20"/>
      <c r="Y262" s="14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L262" s="56"/>
      <c r="AM262" s="55"/>
    </row>
    <row r="263" spans="1:39" s="54" customFormat="1" ht="12.75" customHeight="1" x14ac:dyDescent="0.2">
      <c r="A263" s="14"/>
      <c r="B263" s="20"/>
      <c r="C263" s="15"/>
      <c r="D263" s="15"/>
      <c r="E263" s="15"/>
      <c r="F263" s="14"/>
      <c r="G263" s="14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4"/>
      <c r="X263" s="20"/>
      <c r="Y263" s="14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L263" s="56"/>
      <c r="AM263" s="55"/>
    </row>
    <row r="264" spans="1:39" s="54" customFormat="1" ht="12.75" customHeight="1" x14ac:dyDescent="0.2">
      <c r="A264" s="14"/>
      <c r="B264" s="20"/>
      <c r="C264" s="15"/>
      <c r="D264" s="15"/>
      <c r="E264" s="15"/>
      <c r="F264" s="14"/>
      <c r="G264" s="14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4"/>
      <c r="X264" s="20"/>
      <c r="Y264" s="14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L264" s="56"/>
      <c r="AM264" s="55"/>
    </row>
    <row r="265" spans="1:39" s="54" customFormat="1" ht="12.75" customHeight="1" x14ac:dyDescent="0.2">
      <c r="A265" s="14"/>
      <c r="B265" s="20"/>
      <c r="C265" s="15"/>
      <c r="D265" s="15"/>
      <c r="E265" s="15"/>
      <c r="F265" s="14"/>
      <c r="G265" s="14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4"/>
      <c r="X265" s="20"/>
      <c r="Y265" s="14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L265" s="56"/>
      <c r="AM265" s="55"/>
    </row>
    <row r="266" spans="1:39" s="54" customFormat="1" ht="12.75" customHeight="1" x14ac:dyDescent="0.2">
      <c r="A266" s="14"/>
      <c r="B266" s="20"/>
      <c r="C266" s="15"/>
      <c r="D266" s="15"/>
      <c r="E266" s="15"/>
      <c r="F266" s="14"/>
      <c r="G266" s="14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4"/>
      <c r="X266" s="20"/>
      <c r="Y266" s="14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L266" s="56"/>
      <c r="AM266" s="55"/>
    </row>
    <row r="267" spans="1:39" s="54" customFormat="1" ht="12.75" customHeight="1" x14ac:dyDescent="0.2">
      <c r="A267" s="14"/>
      <c r="B267" s="20"/>
      <c r="C267" s="15"/>
      <c r="D267" s="15"/>
      <c r="E267" s="15"/>
      <c r="F267" s="14"/>
      <c r="G267" s="14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4"/>
      <c r="X267" s="20"/>
      <c r="Y267" s="14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L267" s="56"/>
      <c r="AM267" s="55"/>
    </row>
    <row r="268" spans="1:39" s="54" customFormat="1" ht="12.75" customHeight="1" x14ac:dyDescent="0.2">
      <c r="A268" s="14"/>
      <c r="B268" s="20"/>
      <c r="C268" s="15"/>
      <c r="D268" s="15"/>
      <c r="E268" s="15"/>
      <c r="F268" s="14"/>
      <c r="G268" s="14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4"/>
      <c r="X268" s="20"/>
      <c r="Y268" s="14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L268" s="56"/>
      <c r="AM268" s="55"/>
    </row>
    <row r="269" spans="1:39" s="54" customFormat="1" ht="12.75" customHeight="1" x14ac:dyDescent="0.2">
      <c r="A269" s="14"/>
      <c r="B269" s="20"/>
      <c r="C269" s="15"/>
      <c r="D269" s="15"/>
      <c r="E269" s="15"/>
      <c r="F269" s="14"/>
      <c r="G269" s="14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4"/>
      <c r="X269" s="20"/>
      <c r="Y269" s="14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L269" s="56"/>
      <c r="AM269" s="55"/>
    </row>
    <row r="270" spans="1:39" s="54" customFormat="1" ht="12.75" customHeight="1" x14ac:dyDescent="0.2">
      <c r="A270" s="14"/>
      <c r="B270" s="20"/>
      <c r="C270" s="15"/>
      <c r="D270" s="15"/>
      <c r="E270" s="15"/>
      <c r="F270" s="14"/>
      <c r="G270" s="14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4"/>
      <c r="X270" s="20"/>
      <c r="Y270" s="14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L270" s="56"/>
      <c r="AM270" s="55"/>
    </row>
    <row r="271" spans="1:39" s="54" customFormat="1" ht="12.75" customHeight="1" x14ac:dyDescent="0.2">
      <c r="A271" s="14"/>
      <c r="B271" s="20"/>
      <c r="C271" s="15"/>
      <c r="D271" s="15"/>
      <c r="E271" s="15"/>
      <c r="F271" s="14"/>
      <c r="G271" s="14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4"/>
      <c r="X271" s="20"/>
      <c r="Y271" s="14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L271" s="56"/>
      <c r="AM271" s="55"/>
    </row>
    <row r="272" spans="1:39" s="54" customFormat="1" ht="12.75" customHeight="1" x14ac:dyDescent="0.2">
      <c r="A272" s="14"/>
      <c r="B272" s="20"/>
      <c r="C272" s="15"/>
      <c r="D272" s="15"/>
      <c r="E272" s="15"/>
      <c r="F272" s="14"/>
      <c r="G272" s="14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4"/>
      <c r="X272" s="20"/>
      <c r="Y272" s="14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L272" s="56"/>
      <c r="AM272" s="55"/>
    </row>
    <row r="273" spans="1:39" s="54" customFormat="1" ht="12.75" customHeight="1" x14ac:dyDescent="0.2">
      <c r="A273" s="14"/>
      <c r="B273" s="20"/>
      <c r="C273" s="15"/>
      <c r="D273" s="15"/>
      <c r="E273" s="15"/>
      <c r="F273" s="14"/>
      <c r="G273" s="14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4"/>
      <c r="X273" s="20"/>
      <c r="Y273" s="14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L273" s="56"/>
      <c r="AM273" s="55"/>
    </row>
    <row r="274" spans="1:39" s="54" customFormat="1" ht="12.75" customHeight="1" x14ac:dyDescent="0.2">
      <c r="A274" s="14"/>
      <c r="B274" s="20"/>
      <c r="C274" s="15"/>
      <c r="D274" s="15"/>
      <c r="E274" s="15"/>
      <c r="F274" s="14"/>
      <c r="G274" s="14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4"/>
      <c r="X274" s="20"/>
      <c r="Y274" s="14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L274" s="56"/>
      <c r="AM274" s="55"/>
    </row>
    <row r="275" spans="1:39" s="54" customFormat="1" ht="12.75" customHeight="1" x14ac:dyDescent="0.2">
      <c r="A275" s="14"/>
      <c r="B275" s="20"/>
      <c r="C275" s="15"/>
      <c r="D275" s="15"/>
      <c r="E275" s="15"/>
      <c r="F275" s="14"/>
      <c r="G275" s="14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4"/>
      <c r="X275" s="20"/>
      <c r="Y275" s="14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L275" s="56"/>
      <c r="AM275" s="55"/>
    </row>
    <row r="276" spans="1:39" s="54" customFormat="1" ht="12.75" customHeight="1" x14ac:dyDescent="0.2">
      <c r="A276" s="14"/>
      <c r="B276" s="20"/>
      <c r="C276" s="15"/>
      <c r="D276" s="15"/>
      <c r="E276" s="15"/>
      <c r="F276" s="14"/>
      <c r="G276" s="14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4"/>
      <c r="X276" s="20"/>
      <c r="Y276" s="14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L276" s="56"/>
      <c r="AM276" s="55"/>
    </row>
    <row r="277" spans="1:39" s="54" customFormat="1" ht="12.75" customHeight="1" x14ac:dyDescent="0.2">
      <c r="A277" s="14"/>
      <c r="B277" s="20"/>
      <c r="C277" s="15"/>
      <c r="D277" s="15"/>
      <c r="E277" s="15"/>
      <c r="F277" s="14"/>
      <c r="G277" s="14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4"/>
      <c r="X277" s="20"/>
      <c r="Y277" s="14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L277" s="56"/>
      <c r="AM277" s="55"/>
    </row>
    <row r="278" spans="1:39" s="54" customFormat="1" ht="12.75" customHeight="1" x14ac:dyDescent="0.2">
      <c r="A278" s="14"/>
      <c r="B278" s="20"/>
      <c r="C278" s="15"/>
      <c r="D278" s="15"/>
      <c r="E278" s="15"/>
      <c r="F278" s="14"/>
      <c r="G278" s="14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4"/>
      <c r="X278" s="20"/>
      <c r="Y278" s="14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L278" s="56"/>
      <c r="AM278" s="55"/>
    </row>
    <row r="279" spans="1:39" s="54" customFormat="1" ht="12.75" customHeight="1" x14ac:dyDescent="0.2">
      <c r="A279" s="14"/>
      <c r="B279" s="20"/>
      <c r="C279" s="15"/>
      <c r="D279" s="15"/>
      <c r="E279" s="15"/>
      <c r="F279" s="14"/>
      <c r="G279" s="14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4"/>
      <c r="X279" s="20"/>
      <c r="Y279" s="14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L279" s="56"/>
      <c r="AM279" s="55"/>
    </row>
    <row r="280" spans="1:39" s="54" customFormat="1" ht="12.75" customHeight="1" x14ac:dyDescent="0.2">
      <c r="A280" s="14"/>
      <c r="B280" s="20"/>
      <c r="C280" s="15"/>
      <c r="D280" s="15"/>
      <c r="E280" s="15"/>
      <c r="F280" s="14"/>
      <c r="G280" s="14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4"/>
      <c r="X280" s="20"/>
      <c r="Y280" s="14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L280" s="56"/>
      <c r="AM280" s="55"/>
    </row>
    <row r="281" spans="1:39" s="54" customFormat="1" ht="12.75" customHeight="1" x14ac:dyDescent="0.2">
      <c r="A281" s="14"/>
      <c r="B281" s="20"/>
      <c r="C281" s="15"/>
      <c r="D281" s="15"/>
      <c r="E281" s="15"/>
      <c r="F281" s="14"/>
      <c r="G281" s="14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4"/>
      <c r="X281" s="20"/>
      <c r="Y281" s="14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L281" s="56"/>
      <c r="AM281" s="55"/>
    </row>
    <row r="282" spans="1:39" s="54" customFormat="1" ht="12.75" customHeight="1" x14ac:dyDescent="0.2">
      <c r="A282" s="14"/>
      <c r="B282" s="20"/>
      <c r="C282" s="15"/>
      <c r="D282" s="15"/>
      <c r="E282" s="15"/>
      <c r="F282" s="14"/>
      <c r="G282" s="14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4"/>
      <c r="X282" s="20"/>
      <c r="Y282" s="14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L282" s="56"/>
      <c r="AM282" s="55"/>
    </row>
    <row r="283" spans="1:39" s="54" customFormat="1" ht="12.75" customHeight="1" x14ac:dyDescent="0.2">
      <c r="A283" s="14"/>
      <c r="B283" s="20"/>
      <c r="C283" s="15"/>
      <c r="D283" s="15"/>
      <c r="E283" s="15"/>
      <c r="F283" s="14"/>
      <c r="G283" s="14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4"/>
      <c r="X283" s="20"/>
      <c r="Y283" s="14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L283" s="56"/>
      <c r="AM283" s="55"/>
    </row>
    <row r="284" spans="1:39" s="54" customFormat="1" ht="12.75" customHeight="1" x14ac:dyDescent="0.2">
      <c r="A284" s="14"/>
      <c r="B284" s="20"/>
      <c r="C284" s="15"/>
      <c r="D284" s="15"/>
      <c r="E284" s="15"/>
      <c r="F284" s="14"/>
      <c r="G284" s="14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4"/>
      <c r="X284" s="20"/>
      <c r="Y284" s="14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L284" s="56"/>
      <c r="AM284" s="55"/>
    </row>
    <row r="285" spans="1:39" s="54" customFormat="1" ht="12.75" customHeight="1" x14ac:dyDescent="0.2">
      <c r="A285" s="14"/>
      <c r="B285" s="20"/>
      <c r="C285" s="15"/>
      <c r="D285" s="15"/>
      <c r="E285" s="15"/>
      <c r="F285" s="14"/>
      <c r="G285" s="14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4"/>
      <c r="X285" s="20"/>
      <c r="Y285" s="14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L285" s="56"/>
      <c r="AM285" s="55"/>
    </row>
    <row r="286" spans="1:39" s="54" customFormat="1" ht="12.75" customHeight="1" x14ac:dyDescent="0.2">
      <c r="A286" s="14"/>
      <c r="B286" s="20"/>
      <c r="C286" s="15"/>
      <c r="D286" s="15"/>
      <c r="E286" s="15"/>
      <c r="F286" s="14"/>
      <c r="G286" s="14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4"/>
      <c r="X286" s="20"/>
      <c r="Y286" s="14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L286" s="56"/>
      <c r="AM286" s="55"/>
    </row>
    <row r="287" spans="1:39" s="54" customFormat="1" ht="12.75" customHeight="1" x14ac:dyDescent="0.2">
      <c r="A287" s="14"/>
      <c r="B287" s="20"/>
      <c r="C287" s="15"/>
      <c r="D287" s="15"/>
      <c r="E287" s="15"/>
      <c r="F287" s="14"/>
      <c r="G287" s="14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4"/>
      <c r="X287" s="20"/>
      <c r="Y287" s="14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L287" s="56"/>
      <c r="AM287" s="55"/>
    </row>
    <row r="288" spans="1:39" s="54" customFormat="1" ht="12.75" customHeight="1" x14ac:dyDescent="0.2">
      <c r="A288" s="14"/>
      <c r="B288" s="20"/>
      <c r="C288" s="15"/>
      <c r="D288" s="15"/>
      <c r="E288" s="15"/>
      <c r="F288" s="14"/>
      <c r="G288" s="14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4"/>
      <c r="X288" s="20"/>
      <c r="Y288" s="14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L288" s="56"/>
      <c r="AM288" s="55"/>
    </row>
    <row r="289" spans="1:39" s="54" customFormat="1" ht="12.75" customHeight="1" x14ac:dyDescent="0.2">
      <c r="A289" s="14"/>
      <c r="B289" s="20"/>
      <c r="C289" s="15"/>
      <c r="D289" s="15"/>
      <c r="E289" s="15"/>
      <c r="F289" s="14"/>
      <c r="G289" s="14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4"/>
      <c r="X289" s="20"/>
      <c r="Y289" s="14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L289" s="56"/>
      <c r="AM289" s="55"/>
    </row>
    <row r="290" spans="1:39" s="54" customFormat="1" ht="12.75" customHeight="1" x14ac:dyDescent="0.2">
      <c r="A290" s="14"/>
      <c r="B290" s="20"/>
      <c r="C290" s="15"/>
      <c r="D290" s="15"/>
      <c r="E290" s="15"/>
      <c r="F290" s="14"/>
      <c r="G290" s="14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4"/>
      <c r="X290" s="20"/>
      <c r="Y290" s="14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L290" s="56"/>
      <c r="AM290" s="55"/>
    </row>
    <row r="291" spans="1:39" s="54" customFormat="1" ht="12.75" customHeight="1" x14ac:dyDescent="0.2">
      <c r="A291" s="14"/>
      <c r="B291" s="20"/>
      <c r="C291" s="15"/>
      <c r="D291" s="15"/>
      <c r="E291" s="15"/>
      <c r="F291" s="14"/>
      <c r="G291" s="14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4"/>
      <c r="X291" s="20"/>
      <c r="Y291" s="14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L291" s="56"/>
      <c r="AM291" s="55"/>
    </row>
    <row r="292" spans="1:39" s="54" customFormat="1" ht="12.75" customHeight="1" x14ac:dyDescent="0.2">
      <c r="A292" s="14"/>
      <c r="B292" s="20"/>
      <c r="C292" s="15"/>
      <c r="D292" s="15"/>
      <c r="E292" s="15"/>
      <c r="F292" s="14"/>
      <c r="G292" s="14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4"/>
      <c r="X292" s="20"/>
      <c r="Y292" s="14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L292" s="56"/>
      <c r="AM292" s="55"/>
    </row>
    <row r="293" spans="1:39" s="54" customFormat="1" ht="12.75" customHeight="1" x14ac:dyDescent="0.2">
      <c r="A293" s="14"/>
      <c r="B293" s="20"/>
      <c r="C293" s="15"/>
      <c r="D293" s="15"/>
      <c r="E293" s="15"/>
      <c r="F293" s="14"/>
      <c r="G293" s="14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4"/>
      <c r="X293" s="20"/>
      <c r="Y293" s="14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L293" s="56"/>
      <c r="AM293" s="55"/>
    </row>
    <row r="294" spans="1:39" s="54" customFormat="1" ht="12.75" customHeight="1" x14ac:dyDescent="0.2">
      <c r="A294" s="14"/>
      <c r="B294" s="20"/>
      <c r="C294" s="15"/>
      <c r="D294" s="15"/>
      <c r="E294" s="15"/>
      <c r="F294" s="14"/>
      <c r="G294" s="14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4"/>
      <c r="X294" s="20"/>
      <c r="Y294" s="14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L294" s="56"/>
      <c r="AM294" s="55"/>
    </row>
    <row r="295" spans="1:39" s="54" customFormat="1" ht="12.75" customHeight="1" x14ac:dyDescent="0.2">
      <c r="A295" s="14"/>
      <c r="B295" s="20"/>
      <c r="C295" s="15"/>
      <c r="D295" s="15"/>
      <c r="E295" s="15"/>
      <c r="F295" s="14"/>
      <c r="G295" s="14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4"/>
      <c r="X295" s="20"/>
      <c r="Y295" s="14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L295" s="56"/>
      <c r="AM295" s="55"/>
    </row>
    <row r="296" spans="1:39" s="54" customFormat="1" ht="12.75" customHeight="1" x14ac:dyDescent="0.2">
      <c r="A296" s="14"/>
      <c r="B296" s="20"/>
      <c r="C296" s="15"/>
      <c r="D296" s="15"/>
      <c r="E296" s="15"/>
      <c r="F296" s="14"/>
      <c r="G296" s="14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4"/>
      <c r="X296" s="20"/>
      <c r="Y296" s="14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L296" s="56"/>
      <c r="AM296" s="55"/>
    </row>
    <row r="297" spans="1:39" s="54" customFormat="1" ht="12.75" customHeight="1" x14ac:dyDescent="0.2">
      <c r="A297" s="14"/>
      <c r="B297" s="20"/>
      <c r="C297" s="15"/>
      <c r="D297" s="15"/>
      <c r="E297" s="15"/>
      <c r="F297" s="14"/>
      <c r="G297" s="14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4"/>
      <c r="X297" s="20"/>
      <c r="Y297" s="14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L297" s="56"/>
      <c r="AM297" s="55"/>
    </row>
    <row r="298" spans="1:39" s="54" customFormat="1" ht="12.75" customHeight="1" x14ac:dyDescent="0.2">
      <c r="A298" s="14"/>
      <c r="B298" s="20"/>
      <c r="C298" s="15"/>
      <c r="D298" s="15"/>
      <c r="E298" s="15"/>
      <c r="F298" s="14"/>
      <c r="G298" s="14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4"/>
      <c r="X298" s="20"/>
      <c r="Y298" s="14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L298" s="56"/>
      <c r="AM298" s="55"/>
    </row>
    <row r="299" spans="1:39" s="54" customFormat="1" ht="12.75" customHeight="1" x14ac:dyDescent="0.2">
      <c r="A299" s="14"/>
      <c r="B299" s="20"/>
      <c r="C299" s="15"/>
      <c r="D299" s="15"/>
      <c r="E299" s="15"/>
      <c r="F299" s="14"/>
      <c r="G299" s="14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4"/>
      <c r="X299" s="20"/>
      <c r="Y299" s="14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L299" s="56"/>
      <c r="AM299" s="55"/>
    </row>
    <row r="300" spans="1:39" s="54" customFormat="1" ht="12.75" customHeight="1" x14ac:dyDescent="0.2">
      <c r="A300" s="14"/>
      <c r="B300" s="20"/>
      <c r="C300" s="15"/>
      <c r="D300" s="15"/>
      <c r="E300" s="15"/>
      <c r="F300" s="14"/>
      <c r="G300" s="14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4"/>
      <c r="X300" s="20"/>
      <c r="Y300" s="14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L300" s="56"/>
      <c r="AM300" s="55"/>
    </row>
    <row r="301" spans="1:39" s="54" customFormat="1" ht="12.75" customHeight="1" x14ac:dyDescent="0.2">
      <c r="A301" s="14"/>
      <c r="B301" s="20"/>
      <c r="C301" s="15"/>
      <c r="D301" s="15"/>
      <c r="E301" s="15"/>
      <c r="F301" s="14"/>
      <c r="G301" s="14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4"/>
      <c r="X301" s="20"/>
      <c r="Y301" s="14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L301" s="56"/>
      <c r="AM301" s="55"/>
    </row>
    <row r="302" spans="1:39" s="54" customFormat="1" ht="12.75" customHeight="1" x14ac:dyDescent="0.2">
      <c r="A302" s="14"/>
      <c r="B302" s="20"/>
      <c r="C302" s="15"/>
      <c r="D302" s="15"/>
      <c r="E302" s="15"/>
      <c r="F302" s="14"/>
      <c r="G302" s="14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4"/>
      <c r="X302" s="20"/>
      <c r="Y302" s="14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L302" s="56"/>
      <c r="AM302" s="55"/>
    </row>
    <row r="303" spans="1:39" s="54" customFormat="1" ht="12.75" customHeight="1" x14ac:dyDescent="0.2">
      <c r="A303" s="14"/>
      <c r="B303" s="20"/>
      <c r="C303" s="15"/>
      <c r="D303" s="15"/>
      <c r="E303" s="15"/>
      <c r="F303" s="14"/>
      <c r="G303" s="14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4"/>
      <c r="X303" s="20"/>
      <c r="Y303" s="14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L303" s="56"/>
      <c r="AM303" s="55"/>
    </row>
    <row r="304" spans="1:39" s="54" customFormat="1" ht="12.75" customHeight="1" x14ac:dyDescent="0.2">
      <c r="A304" s="14"/>
      <c r="B304" s="20"/>
      <c r="C304" s="15"/>
      <c r="D304" s="15"/>
      <c r="E304" s="15"/>
      <c r="F304" s="14"/>
      <c r="G304" s="14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4"/>
      <c r="X304" s="20"/>
      <c r="Y304" s="14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L304" s="56"/>
      <c r="AM304" s="55"/>
    </row>
    <row r="305" spans="1:39" s="54" customFormat="1" ht="12.75" customHeight="1" x14ac:dyDescent="0.2">
      <c r="A305" s="14"/>
      <c r="B305" s="20"/>
      <c r="C305" s="15"/>
      <c r="D305" s="15"/>
      <c r="E305" s="15"/>
      <c r="F305" s="14"/>
      <c r="G305" s="14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4"/>
      <c r="X305" s="20"/>
      <c r="Y305" s="14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L305" s="56"/>
      <c r="AM305" s="55"/>
    </row>
    <row r="306" spans="1:39" s="54" customFormat="1" ht="12.75" customHeight="1" x14ac:dyDescent="0.2">
      <c r="A306" s="14"/>
      <c r="B306" s="20"/>
      <c r="C306" s="15"/>
      <c r="D306" s="15"/>
      <c r="E306" s="15"/>
      <c r="F306" s="14"/>
      <c r="G306" s="14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4"/>
      <c r="X306" s="20"/>
      <c r="Y306" s="14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L306" s="56"/>
      <c r="AM306" s="55"/>
    </row>
    <row r="307" spans="1:39" s="54" customFormat="1" ht="12.75" customHeight="1" x14ac:dyDescent="0.2">
      <c r="A307" s="14"/>
      <c r="B307" s="20"/>
      <c r="C307" s="15"/>
      <c r="D307" s="15"/>
      <c r="E307" s="15"/>
      <c r="F307" s="14"/>
      <c r="G307" s="14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4"/>
      <c r="X307" s="20"/>
      <c r="Y307" s="14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L307" s="56"/>
      <c r="AM307" s="55"/>
    </row>
    <row r="308" spans="1:39" s="54" customFormat="1" ht="12.75" customHeight="1" x14ac:dyDescent="0.2">
      <c r="A308" s="14"/>
      <c r="B308" s="20"/>
      <c r="C308" s="15"/>
      <c r="D308" s="15"/>
      <c r="E308" s="15"/>
      <c r="F308" s="14"/>
      <c r="G308" s="14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4"/>
      <c r="X308" s="20"/>
      <c r="Y308" s="14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L308" s="56"/>
      <c r="AM308" s="55"/>
    </row>
    <row r="309" spans="1:39" s="54" customFormat="1" ht="12.75" customHeight="1" x14ac:dyDescent="0.2">
      <c r="A309" s="14"/>
      <c r="B309" s="20"/>
      <c r="C309" s="15"/>
      <c r="D309" s="15"/>
      <c r="E309" s="15"/>
      <c r="F309" s="14"/>
      <c r="G309" s="14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4"/>
      <c r="X309" s="20"/>
      <c r="Y309" s="14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L309" s="56"/>
      <c r="AM309" s="55"/>
    </row>
    <row r="310" spans="1:39" s="54" customFormat="1" ht="12.75" customHeight="1" x14ac:dyDescent="0.2">
      <c r="A310" s="14"/>
      <c r="B310" s="20"/>
      <c r="C310" s="15"/>
      <c r="D310" s="15"/>
      <c r="E310" s="15"/>
      <c r="F310" s="14"/>
      <c r="G310" s="14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4"/>
      <c r="X310" s="20"/>
      <c r="Y310" s="14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L310" s="56"/>
      <c r="AM310" s="55"/>
    </row>
    <row r="311" spans="1:39" s="54" customFormat="1" ht="12.75" customHeight="1" x14ac:dyDescent="0.2">
      <c r="A311" s="14"/>
      <c r="B311" s="20"/>
      <c r="C311" s="15"/>
      <c r="D311" s="15"/>
      <c r="E311" s="15"/>
      <c r="F311" s="14"/>
      <c r="G311" s="14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4"/>
      <c r="X311" s="20"/>
      <c r="Y311" s="14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L311" s="56"/>
      <c r="AM311" s="55"/>
    </row>
    <row r="312" spans="1:39" s="54" customFormat="1" ht="12.75" customHeight="1" x14ac:dyDescent="0.2">
      <c r="A312" s="14"/>
      <c r="B312" s="20"/>
      <c r="C312" s="15"/>
      <c r="D312" s="15"/>
      <c r="E312" s="15"/>
      <c r="F312" s="14"/>
      <c r="G312" s="14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4"/>
      <c r="X312" s="20"/>
      <c r="Y312" s="14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L312" s="56"/>
      <c r="AM312" s="55"/>
    </row>
    <row r="313" spans="1:39" s="54" customFormat="1" ht="12.75" customHeight="1" x14ac:dyDescent="0.2">
      <c r="A313" s="14"/>
      <c r="B313" s="20"/>
      <c r="C313" s="15"/>
      <c r="D313" s="15"/>
      <c r="E313" s="15"/>
      <c r="F313" s="14"/>
      <c r="G313" s="14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4"/>
      <c r="X313" s="20"/>
      <c r="Y313" s="14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L313" s="56"/>
      <c r="AM313" s="55"/>
    </row>
    <row r="314" spans="1:39" s="54" customFormat="1" ht="12.75" customHeight="1" x14ac:dyDescent="0.2">
      <c r="A314" s="14"/>
      <c r="B314" s="20"/>
      <c r="C314" s="15"/>
      <c r="D314" s="15"/>
      <c r="E314" s="15"/>
      <c r="F314" s="14"/>
      <c r="G314" s="14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4"/>
      <c r="X314" s="20"/>
      <c r="Y314" s="14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L314" s="56"/>
      <c r="AM314" s="55"/>
    </row>
    <row r="315" spans="1:39" s="54" customFormat="1" ht="12.75" customHeight="1" x14ac:dyDescent="0.2">
      <c r="A315" s="14"/>
      <c r="B315" s="20"/>
      <c r="C315" s="15"/>
      <c r="D315" s="15"/>
      <c r="E315" s="15"/>
      <c r="F315" s="14"/>
      <c r="G315" s="14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4"/>
      <c r="X315" s="20"/>
      <c r="Y315" s="14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L315" s="56"/>
      <c r="AM315" s="55"/>
    </row>
    <row r="316" spans="1:39" s="54" customFormat="1" ht="12.75" customHeight="1" x14ac:dyDescent="0.2">
      <c r="A316" s="14"/>
      <c r="B316" s="20"/>
      <c r="C316" s="15"/>
      <c r="D316" s="15"/>
      <c r="E316" s="15"/>
      <c r="F316" s="14"/>
      <c r="G316" s="14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4"/>
      <c r="X316" s="20"/>
      <c r="Y316" s="14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L316" s="56"/>
      <c r="AM316" s="55"/>
    </row>
    <row r="317" spans="1:39" s="54" customFormat="1" ht="12.75" customHeight="1" x14ac:dyDescent="0.2">
      <c r="A317" s="14"/>
      <c r="B317" s="20"/>
      <c r="C317" s="15"/>
      <c r="D317" s="15"/>
      <c r="E317" s="15"/>
      <c r="F317" s="14"/>
      <c r="G317" s="14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4"/>
      <c r="X317" s="20"/>
      <c r="Y317" s="14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L317" s="56"/>
      <c r="AM317" s="55"/>
    </row>
    <row r="318" spans="1:39" s="54" customFormat="1" ht="12.75" customHeight="1" x14ac:dyDescent="0.2">
      <c r="A318" s="14"/>
      <c r="B318" s="20"/>
      <c r="C318" s="15"/>
      <c r="D318" s="15"/>
      <c r="E318" s="15"/>
      <c r="F318" s="14"/>
      <c r="G318" s="14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4"/>
      <c r="X318" s="20"/>
      <c r="Y318" s="14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L318" s="56"/>
      <c r="AM318" s="55"/>
    </row>
    <row r="319" spans="1:39" s="54" customFormat="1" ht="12.75" customHeight="1" x14ac:dyDescent="0.2">
      <c r="A319" s="14"/>
      <c r="B319" s="20"/>
      <c r="C319" s="15"/>
      <c r="D319" s="15"/>
      <c r="E319" s="15"/>
      <c r="F319" s="14"/>
      <c r="G319" s="14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4"/>
      <c r="X319" s="20"/>
      <c r="Y319" s="14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L319" s="56"/>
      <c r="AM319" s="55"/>
    </row>
    <row r="320" spans="1:39" s="54" customFormat="1" ht="12.75" customHeight="1" x14ac:dyDescent="0.2">
      <c r="A320" s="14"/>
      <c r="B320" s="20"/>
      <c r="C320" s="15"/>
      <c r="D320" s="15"/>
      <c r="E320" s="15"/>
      <c r="F320" s="14"/>
      <c r="G320" s="14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4"/>
      <c r="X320" s="20"/>
      <c r="Y320" s="14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L320" s="56"/>
      <c r="AM320" s="55"/>
    </row>
    <row r="321" spans="1:39" s="54" customFormat="1" ht="12.75" customHeight="1" x14ac:dyDescent="0.2">
      <c r="A321" s="14"/>
      <c r="B321" s="20"/>
      <c r="C321" s="15"/>
      <c r="D321" s="15"/>
      <c r="E321" s="15"/>
      <c r="F321" s="14"/>
      <c r="G321" s="14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4"/>
      <c r="X321" s="20"/>
      <c r="Y321" s="14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L321" s="56"/>
      <c r="AM321" s="55"/>
    </row>
    <row r="322" spans="1:39" s="54" customFormat="1" ht="12.75" customHeight="1" x14ac:dyDescent="0.2">
      <c r="A322" s="14"/>
      <c r="B322" s="20"/>
      <c r="C322" s="15"/>
      <c r="D322" s="15"/>
      <c r="E322" s="15"/>
      <c r="F322" s="14"/>
      <c r="G322" s="14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4"/>
      <c r="X322" s="20"/>
      <c r="Y322" s="14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L322" s="56"/>
      <c r="AM322" s="55"/>
    </row>
    <row r="323" spans="1:39" s="54" customFormat="1" ht="12.75" customHeight="1" x14ac:dyDescent="0.2">
      <c r="A323" s="14"/>
      <c r="B323" s="20"/>
      <c r="C323" s="15"/>
      <c r="D323" s="15"/>
      <c r="E323" s="15"/>
      <c r="F323" s="14"/>
      <c r="G323" s="14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4"/>
      <c r="X323" s="20"/>
      <c r="Y323" s="14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L323" s="56"/>
      <c r="AM323" s="55"/>
    </row>
    <row r="324" spans="1:39" s="54" customFormat="1" ht="12.75" customHeight="1" x14ac:dyDescent="0.2">
      <c r="A324" s="14"/>
      <c r="B324" s="20"/>
      <c r="C324" s="15"/>
      <c r="D324" s="15"/>
      <c r="E324" s="15"/>
      <c r="F324" s="14"/>
      <c r="G324" s="14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4"/>
      <c r="X324" s="20"/>
      <c r="Y324" s="14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L324" s="56"/>
      <c r="AM324" s="55"/>
    </row>
    <row r="325" spans="1:39" s="54" customFormat="1" ht="12.75" customHeight="1" x14ac:dyDescent="0.2">
      <c r="A325" s="14"/>
      <c r="B325" s="20"/>
      <c r="C325" s="15"/>
      <c r="D325" s="15"/>
      <c r="E325" s="15"/>
      <c r="F325" s="14"/>
      <c r="G325" s="14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4"/>
      <c r="X325" s="20"/>
      <c r="Y325" s="14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L325" s="56"/>
      <c r="AM325" s="55"/>
    </row>
    <row r="326" spans="1:39" s="54" customFormat="1" ht="12.75" customHeight="1" x14ac:dyDescent="0.2">
      <c r="A326" s="14"/>
      <c r="B326" s="20"/>
      <c r="C326" s="15"/>
      <c r="D326" s="15"/>
      <c r="E326" s="15"/>
      <c r="F326" s="14"/>
      <c r="G326" s="14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4"/>
      <c r="X326" s="20"/>
      <c r="Y326" s="14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L326" s="56"/>
      <c r="AM326" s="55"/>
    </row>
    <row r="327" spans="1:39" s="54" customFormat="1" ht="12.75" customHeight="1" x14ac:dyDescent="0.2">
      <c r="A327" s="14"/>
      <c r="B327" s="20"/>
      <c r="C327" s="15"/>
      <c r="D327" s="15"/>
      <c r="E327" s="15"/>
      <c r="F327" s="14"/>
      <c r="G327" s="14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4"/>
      <c r="X327" s="20"/>
      <c r="Y327" s="14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L327" s="56"/>
      <c r="AM327" s="55"/>
    </row>
    <row r="328" spans="1:39" s="54" customFormat="1" ht="12.75" customHeight="1" x14ac:dyDescent="0.2">
      <c r="A328" s="14"/>
      <c r="B328" s="20"/>
      <c r="C328" s="15"/>
      <c r="D328" s="15"/>
      <c r="E328" s="15"/>
      <c r="F328" s="14"/>
      <c r="G328" s="14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4"/>
      <c r="X328" s="20"/>
      <c r="Y328" s="14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L328" s="56"/>
      <c r="AM328" s="55"/>
    </row>
    <row r="329" spans="1:39" s="54" customFormat="1" ht="12.75" customHeight="1" x14ac:dyDescent="0.2">
      <c r="A329" s="14"/>
      <c r="B329" s="20"/>
      <c r="C329" s="15"/>
      <c r="D329" s="15"/>
      <c r="E329" s="15"/>
      <c r="F329" s="14"/>
      <c r="G329" s="14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4"/>
      <c r="X329" s="20"/>
      <c r="Y329" s="14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L329" s="56"/>
      <c r="AM329" s="55"/>
    </row>
    <row r="330" spans="1:39" s="54" customFormat="1" ht="12.75" customHeight="1" x14ac:dyDescent="0.2">
      <c r="A330" s="14"/>
      <c r="B330" s="20"/>
      <c r="C330" s="15"/>
      <c r="D330" s="15"/>
      <c r="E330" s="15"/>
      <c r="F330" s="14"/>
      <c r="G330" s="14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4"/>
      <c r="X330" s="20"/>
      <c r="Y330" s="14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L330" s="56"/>
      <c r="AM330" s="55"/>
    </row>
    <row r="331" spans="1:39" s="54" customFormat="1" ht="12.75" customHeight="1" x14ac:dyDescent="0.2">
      <c r="A331" s="14"/>
      <c r="B331" s="20"/>
      <c r="C331" s="15"/>
      <c r="D331" s="15"/>
      <c r="E331" s="15"/>
      <c r="F331" s="14"/>
      <c r="G331" s="14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4"/>
      <c r="X331" s="20"/>
      <c r="Y331" s="14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L331" s="56"/>
      <c r="AM331" s="55"/>
    </row>
    <row r="332" spans="1:39" s="54" customFormat="1" ht="12.75" customHeight="1" x14ac:dyDescent="0.2">
      <c r="A332" s="14"/>
      <c r="B332" s="20"/>
      <c r="C332" s="15"/>
      <c r="D332" s="15"/>
      <c r="E332" s="15"/>
      <c r="F332" s="14"/>
      <c r="G332" s="14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4"/>
      <c r="X332" s="20"/>
      <c r="Y332" s="14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L332" s="56"/>
      <c r="AM332" s="55"/>
    </row>
    <row r="333" spans="1:39" s="54" customFormat="1" ht="12.75" customHeight="1" x14ac:dyDescent="0.2">
      <c r="A333" s="14"/>
      <c r="B333" s="20"/>
      <c r="C333" s="15"/>
      <c r="D333" s="15"/>
      <c r="E333" s="15"/>
      <c r="F333" s="14"/>
      <c r="G333" s="14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4"/>
      <c r="X333" s="20"/>
      <c r="Y333" s="14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L333" s="56"/>
      <c r="AM333" s="55"/>
    </row>
    <row r="334" spans="1:39" s="54" customFormat="1" ht="12.75" customHeight="1" x14ac:dyDescent="0.2">
      <c r="A334" s="14"/>
      <c r="B334" s="20"/>
      <c r="C334" s="15"/>
      <c r="D334" s="15"/>
      <c r="E334" s="15"/>
      <c r="F334" s="14"/>
      <c r="G334" s="14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4"/>
      <c r="X334" s="20"/>
      <c r="Y334" s="14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L334" s="56"/>
      <c r="AM334" s="55"/>
    </row>
    <row r="335" spans="1:39" s="54" customFormat="1" ht="12.75" customHeight="1" x14ac:dyDescent="0.2">
      <c r="A335" s="14"/>
      <c r="B335" s="20"/>
      <c r="C335" s="15"/>
      <c r="D335" s="15"/>
      <c r="E335" s="15"/>
      <c r="F335" s="14"/>
      <c r="G335" s="14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4"/>
      <c r="X335" s="20"/>
      <c r="Y335" s="14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L335" s="56"/>
      <c r="AM335" s="55"/>
    </row>
    <row r="336" spans="1:39" s="54" customFormat="1" ht="12.75" customHeight="1" x14ac:dyDescent="0.2">
      <c r="A336" s="14"/>
      <c r="B336" s="20"/>
      <c r="C336" s="15"/>
      <c r="D336" s="15"/>
      <c r="E336" s="15"/>
      <c r="F336" s="14"/>
      <c r="G336" s="14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4"/>
      <c r="X336" s="20"/>
      <c r="Y336" s="14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L336" s="56"/>
      <c r="AM336" s="55"/>
    </row>
    <row r="337" spans="1:39" s="54" customFormat="1" ht="12.75" customHeight="1" x14ac:dyDescent="0.2">
      <c r="A337" s="14"/>
      <c r="B337" s="20"/>
      <c r="C337" s="15"/>
      <c r="D337" s="15"/>
      <c r="E337" s="15"/>
      <c r="F337" s="14"/>
      <c r="G337" s="14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4"/>
      <c r="X337" s="20"/>
      <c r="Y337" s="14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L337" s="56"/>
      <c r="AM337" s="55"/>
    </row>
    <row r="338" spans="1:39" s="54" customFormat="1" ht="12.75" customHeight="1" x14ac:dyDescent="0.2">
      <c r="A338" s="14"/>
      <c r="B338" s="20"/>
      <c r="C338" s="15"/>
      <c r="D338" s="15"/>
      <c r="E338" s="15"/>
      <c r="F338" s="14"/>
      <c r="G338" s="14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4"/>
      <c r="X338" s="20"/>
      <c r="Y338" s="14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L338" s="56"/>
      <c r="AM338" s="55"/>
    </row>
    <row r="339" spans="1:39" s="54" customFormat="1" ht="12.75" customHeight="1" x14ac:dyDescent="0.2">
      <c r="A339" s="14"/>
      <c r="B339" s="20"/>
      <c r="C339" s="15"/>
      <c r="D339" s="15"/>
      <c r="E339" s="15"/>
      <c r="F339" s="14"/>
      <c r="G339" s="14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4"/>
      <c r="X339" s="20"/>
      <c r="Y339" s="14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L339" s="56"/>
      <c r="AM339" s="55"/>
    </row>
    <row r="340" spans="1:39" s="54" customFormat="1" ht="12.75" customHeight="1" x14ac:dyDescent="0.2">
      <c r="A340" s="14"/>
      <c r="B340" s="20"/>
      <c r="C340" s="15"/>
      <c r="D340" s="15"/>
      <c r="E340" s="15"/>
      <c r="F340" s="14"/>
      <c r="G340" s="14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4"/>
      <c r="X340" s="20"/>
      <c r="Y340" s="14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L340" s="56"/>
      <c r="AM340" s="55"/>
    </row>
    <row r="341" spans="1:39" s="54" customFormat="1" ht="12.75" customHeight="1" x14ac:dyDescent="0.2">
      <c r="A341" s="14"/>
      <c r="B341" s="20"/>
      <c r="C341" s="15"/>
      <c r="D341" s="15"/>
      <c r="E341" s="15"/>
      <c r="F341" s="14"/>
      <c r="G341" s="14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4"/>
      <c r="X341" s="20"/>
      <c r="Y341" s="14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L341" s="56"/>
      <c r="AM341" s="55"/>
    </row>
    <row r="342" spans="1:39" s="54" customFormat="1" ht="12.75" customHeight="1" x14ac:dyDescent="0.2">
      <c r="A342" s="14"/>
      <c r="B342" s="20"/>
      <c r="C342" s="15"/>
      <c r="D342" s="15"/>
      <c r="E342" s="15"/>
      <c r="F342" s="14"/>
      <c r="G342" s="14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4"/>
      <c r="X342" s="20"/>
      <c r="Y342" s="14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L342" s="56"/>
      <c r="AM342" s="55"/>
    </row>
    <row r="343" spans="1:39" s="54" customFormat="1" ht="12.75" customHeight="1" x14ac:dyDescent="0.2">
      <c r="A343" s="14"/>
      <c r="B343" s="20"/>
      <c r="C343" s="15"/>
      <c r="D343" s="15"/>
      <c r="E343" s="15"/>
      <c r="F343" s="14"/>
      <c r="G343" s="14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4"/>
      <c r="X343" s="20"/>
      <c r="Y343" s="14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L343" s="56"/>
      <c r="AM343" s="55"/>
    </row>
    <row r="344" spans="1:39" s="54" customFormat="1" ht="12.75" customHeight="1" x14ac:dyDescent="0.2">
      <c r="A344" s="14"/>
      <c r="B344" s="20"/>
      <c r="C344" s="15"/>
      <c r="D344" s="15"/>
      <c r="E344" s="15"/>
      <c r="F344" s="14"/>
      <c r="G344" s="14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4"/>
      <c r="X344" s="20"/>
      <c r="Y344" s="14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L344" s="56"/>
      <c r="AM344" s="55"/>
    </row>
    <row r="345" spans="1:39" s="54" customFormat="1" ht="12.75" customHeight="1" x14ac:dyDescent="0.2">
      <c r="A345" s="14"/>
      <c r="B345" s="20"/>
      <c r="C345" s="15"/>
      <c r="D345" s="15"/>
      <c r="E345" s="15"/>
      <c r="F345" s="14"/>
      <c r="G345" s="14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4"/>
      <c r="X345" s="20"/>
      <c r="Y345" s="14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L345" s="56"/>
      <c r="AM345" s="55"/>
    </row>
    <row r="346" spans="1:39" s="54" customFormat="1" ht="12.75" customHeight="1" x14ac:dyDescent="0.2">
      <c r="A346" s="14"/>
      <c r="B346" s="20"/>
      <c r="C346" s="15"/>
      <c r="D346" s="15"/>
      <c r="E346" s="15"/>
      <c r="F346" s="14"/>
      <c r="G346" s="14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4"/>
      <c r="X346" s="20"/>
      <c r="Y346" s="14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L346" s="56"/>
      <c r="AM346" s="55"/>
    </row>
    <row r="347" spans="1:39" s="54" customFormat="1" ht="12.75" customHeight="1" x14ac:dyDescent="0.2">
      <c r="A347" s="14"/>
      <c r="B347" s="20"/>
      <c r="C347" s="15"/>
      <c r="D347" s="15"/>
      <c r="E347" s="15"/>
      <c r="F347" s="14"/>
      <c r="G347" s="14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4"/>
      <c r="X347" s="20"/>
      <c r="Y347" s="14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L347" s="56"/>
      <c r="AM347" s="55"/>
    </row>
    <row r="348" spans="1:39" s="54" customFormat="1" ht="12.75" customHeight="1" x14ac:dyDescent="0.2">
      <c r="A348" s="14"/>
      <c r="B348" s="20"/>
      <c r="C348" s="15"/>
      <c r="D348" s="15"/>
      <c r="E348" s="15"/>
      <c r="F348" s="14"/>
      <c r="G348" s="14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4"/>
      <c r="X348" s="20"/>
      <c r="Y348" s="14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L348" s="56"/>
      <c r="AM348" s="55"/>
    </row>
    <row r="349" spans="1:39" s="54" customFormat="1" ht="12.75" customHeight="1" x14ac:dyDescent="0.2">
      <c r="A349" s="14"/>
      <c r="B349" s="20"/>
      <c r="C349" s="15"/>
      <c r="D349" s="15"/>
      <c r="E349" s="15"/>
      <c r="F349" s="14"/>
      <c r="G349" s="14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4"/>
      <c r="X349" s="20"/>
      <c r="Y349" s="14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L349" s="56"/>
      <c r="AM349" s="55"/>
    </row>
    <row r="350" spans="1:39" s="54" customFormat="1" ht="12.75" customHeight="1" x14ac:dyDescent="0.2">
      <c r="A350" s="14"/>
      <c r="B350" s="20"/>
      <c r="C350" s="15"/>
      <c r="D350" s="15"/>
      <c r="E350" s="15"/>
      <c r="F350" s="14"/>
      <c r="G350" s="14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4"/>
      <c r="X350" s="20"/>
      <c r="Y350" s="14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L350" s="56"/>
      <c r="AM350" s="55"/>
    </row>
    <row r="351" spans="1:39" s="54" customFormat="1" ht="12.75" customHeight="1" x14ac:dyDescent="0.2">
      <c r="A351" s="14"/>
      <c r="B351" s="20"/>
      <c r="C351" s="15"/>
      <c r="D351" s="15"/>
      <c r="E351" s="15"/>
      <c r="F351" s="14"/>
      <c r="G351" s="14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4"/>
      <c r="X351" s="20"/>
      <c r="Y351" s="14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L351" s="56"/>
      <c r="AM351" s="55"/>
    </row>
    <row r="352" spans="1:39" s="54" customFormat="1" ht="12.75" customHeight="1" x14ac:dyDescent="0.2">
      <c r="A352" s="14"/>
      <c r="B352" s="20"/>
      <c r="C352" s="15"/>
      <c r="D352" s="15"/>
      <c r="E352" s="15"/>
      <c r="F352" s="14"/>
      <c r="G352" s="14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4"/>
      <c r="X352" s="20"/>
      <c r="Y352" s="14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L352" s="56"/>
      <c r="AM352" s="55"/>
    </row>
    <row r="353" spans="1:39" s="54" customFormat="1" ht="12.75" customHeight="1" x14ac:dyDescent="0.2">
      <c r="A353" s="14"/>
      <c r="B353" s="20"/>
      <c r="C353" s="15"/>
      <c r="D353" s="15"/>
      <c r="E353" s="15"/>
      <c r="F353" s="14"/>
      <c r="G353" s="14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4"/>
      <c r="X353" s="20"/>
      <c r="Y353" s="14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L353" s="56"/>
      <c r="AM353" s="55"/>
    </row>
    <row r="354" spans="1:39" s="54" customFormat="1" ht="12.75" customHeight="1" x14ac:dyDescent="0.2">
      <c r="A354" s="14"/>
      <c r="B354" s="20"/>
      <c r="C354" s="15"/>
      <c r="D354" s="15"/>
      <c r="E354" s="15"/>
      <c r="F354" s="14"/>
      <c r="G354" s="14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4"/>
      <c r="X354" s="20"/>
      <c r="Y354" s="14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L354" s="56"/>
      <c r="AM354" s="55"/>
    </row>
    <row r="355" spans="1:39" s="54" customFormat="1" ht="12.75" customHeight="1" x14ac:dyDescent="0.2">
      <c r="A355" s="14"/>
      <c r="B355" s="20"/>
      <c r="C355" s="15"/>
      <c r="D355" s="15"/>
      <c r="E355" s="15"/>
      <c r="F355" s="14"/>
      <c r="G355" s="14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4"/>
      <c r="X355" s="20"/>
      <c r="Y355" s="14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L355" s="56"/>
      <c r="AM355" s="55"/>
    </row>
    <row r="356" spans="1:39" s="54" customFormat="1" ht="12.75" customHeight="1" x14ac:dyDescent="0.2">
      <c r="A356" s="14"/>
      <c r="B356" s="20"/>
      <c r="C356" s="15"/>
      <c r="D356" s="15"/>
      <c r="E356" s="15"/>
      <c r="F356" s="14"/>
      <c r="G356" s="14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4"/>
      <c r="X356" s="20"/>
      <c r="Y356" s="14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L356" s="56"/>
      <c r="AM356" s="55"/>
    </row>
    <row r="357" spans="1:39" s="54" customFormat="1" ht="12.75" customHeight="1" x14ac:dyDescent="0.2">
      <c r="A357" s="14"/>
      <c r="B357" s="20"/>
      <c r="C357" s="15"/>
      <c r="D357" s="15"/>
      <c r="E357" s="15"/>
      <c r="F357" s="14"/>
      <c r="G357" s="14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4"/>
      <c r="X357" s="20"/>
      <c r="Y357" s="14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L357" s="56"/>
      <c r="AM357" s="55"/>
    </row>
    <row r="358" spans="1:39" s="54" customFormat="1" ht="12.75" customHeight="1" x14ac:dyDescent="0.2">
      <c r="A358" s="14"/>
      <c r="B358" s="20"/>
      <c r="C358" s="15"/>
      <c r="D358" s="15"/>
      <c r="E358" s="15"/>
      <c r="F358" s="14"/>
      <c r="G358" s="14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4"/>
      <c r="X358" s="20"/>
      <c r="Y358" s="14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L358" s="56"/>
      <c r="AM358" s="55"/>
    </row>
    <row r="359" spans="1:39" s="54" customFormat="1" ht="12.75" customHeight="1" x14ac:dyDescent="0.2">
      <c r="A359" s="14"/>
      <c r="B359" s="20"/>
      <c r="C359" s="15"/>
      <c r="D359" s="15"/>
      <c r="E359" s="15"/>
      <c r="F359" s="14"/>
      <c r="G359" s="14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4"/>
      <c r="X359" s="20"/>
      <c r="Y359" s="14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L359" s="56"/>
      <c r="AM359" s="55"/>
    </row>
    <row r="360" spans="1:39" s="54" customFormat="1" ht="12.75" customHeight="1" x14ac:dyDescent="0.2">
      <c r="A360" s="14"/>
      <c r="B360" s="20"/>
      <c r="C360" s="15"/>
      <c r="D360" s="15"/>
      <c r="E360" s="15"/>
      <c r="F360" s="14"/>
      <c r="G360" s="14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4"/>
      <c r="X360" s="20"/>
      <c r="Y360" s="14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L360" s="56"/>
      <c r="AM360" s="55"/>
    </row>
    <row r="361" spans="1:39" s="54" customFormat="1" ht="12.75" customHeight="1" x14ac:dyDescent="0.2">
      <c r="A361" s="14"/>
      <c r="B361" s="20"/>
      <c r="C361" s="15"/>
      <c r="D361" s="15"/>
      <c r="E361" s="15"/>
      <c r="F361" s="14"/>
      <c r="G361" s="14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4"/>
      <c r="X361" s="20"/>
      <c r="Y361" s="14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L361" s="56"/>
      <c r="AM361" s="55"/>
    </row>
    <row r="362" spans="1:39" s="54" customFormat="1" ht="12.75" customHeight="1" x14ac:dyDescent="0.2">
      <c r="A362" s="14"/>
      <c r="B362" s="20"/>
      <c r="C362" s="15"/>
      <c r="D362" s="15"/>
      <c r="E362" s="15"/>
      <c r="F362" s="14"/>
      <c r="G362" s="14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4"/>
      <c r="X362" s="20"/>
      <c r="Y362" s="14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L362" s="56"/>
      <c r="AM362" s="55"/>
    </row>
    <row r="363" spans="1:39" s="54" customFormat="1" ht="12.75" customHeight="1" x14ac:dyDescent="0.2">
      <c r="A363" s="14"/>
      <c r="B363" s="20"/>
      <c r="C363" s="15"/>
      <c r="D363" s="15"/>
      <c r="E363" s="15"/>
      <c r="F363" s="14"/>
      <c r="G363" s="14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4"/>
      <c r="X363" s="20"/>
      <c r="Y363" s="14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L363" s="56"/>
      <c r="AM363" s="55"/>
    </row>
    <row r="364" spans="1:39" s="54" customFormat="1" ht="12.75" customHeight="1" x14ac:dyDescent="0.2">
      <c r="A364" s="14"/>
      <c r="B364" s="20"/>
      <c r="C364" s="15"/>
      <c r="D364" s="15"/>
      <c r="E364" s="15"/>
      <c r="F364" s="14"/>
      <c r="G364" s="14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4"/>
      <c r="X364" s="20"/>
      <c r="Y364" s="14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L364" s="56"/>
      <c r="AM364" s="55"/>
    </row>
    <row r="365" spans="1:39" s="54" customFormat="1" ht="12.75" customHeight="1" x14ac:dyDescent="0.2">
      <c r="A365" s="14"/>
      <c r="B365" s="20"/>
      <c r="C365" s="15"/>
      <c r="D365" s="15"/>
      <c r="E365" s="15"/>
      <c r="F365" s="14"/>
      <c r="G365" s="14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4"/>
      <c r="X365" s="20"/>
      <c r="Y365" s="14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L365" s="56"/>
      <c r="AM365" s="55"/>
    </row>
    <row r="366" spans="1:39" s="54" customFormat="1" ht="12.75" customHeight="1" x14ac:dyDescent="0.2">
      <c r="A366" s="14"/>
      <c r="B366" s="20"/>
      <c r="C366" s="15"/>
      <c r="D366" s="15"/>
      <c r="E366" s="15"/>
      <c r="F366" s="14"/>
      <c r="G366" s="14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4"/>
      <c r="X366" s="20"/>
      <c r="Y366" s="14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L366" s="56"/>
      <c r="AM366" s="55"/>
    </row>
    <row r="367" spans="1:39" s="54" customFormat="1" ht="12.75" customHeight="1" x14ac:dyDescent="0.2">
      <c r="A367" s="14"/>
      <c r="B367" s="20"/>
      <c r="C367" s="15"/>
      <c r="D367" s="15"/>
      <c r="E367" s="15"/>
      <c r="F367" s="14"/>
      <c r="G367" s="14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4"/>
      <c r="X367" s="20"/>
      <c r="Y367" s="14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L367" s="56"/>
      <c r="AM367" s="55"/>
    </row>
    <row r="368" spans="1:39" s="54" customFormat="1" ht="12.75" customHeight="1" x14ac:dyDescent="0.2">
      <c r="A368" s="14"/>
      <c r="B368" s="20"/>
      <c r="C368" s="15"/>
      <c r="D368" s="15"/>
      <c r="E368" s="15"/>
      <c r="F368" s="14"/>
      <c r="G368" s="14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4"/>
      <c r="X368" s="20"/>
      <c r="Y368" s="14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L368" s="56"/>
      <c r="AM368" s="55"/>
    </row>
    <row r="369" spans="1:39" s="54" customFormat="1" ht="12.75" customHeight="1" x14ac:dyDescent="0.2">
      <c r="A369" s="14"/>
      <c r="B369" s="20"/>
      <c r="C369" s="15"/>
      <c r="D369" s="15"/>
      <c r="E369" s="15"/>
      <c r="F369" s="14"/>
      <c r="G369" s="14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4"/>
      <c r="X369" s="20"/>
      <c r="Y369" s="14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L369" s="56"/>
      <c r="AM369" s="55"/>
    </row>
    <row r="370" spans="1:39" s="54" customFormat="1" ht="12.75" customHeight="1" x14ac:dyDescent="0.2">
      <c r="A370" s="14"/>
      <c r="B370" s="20"/>
      <c r="C370" s="15"/>
      <c r="D370" s="15"/>
      <c r="E370" s="15"/>
      <c r="F370" s="14"/>
      <c r="G370" s="14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4"/>
      <c r="X370" s="20"/>
      <c r="Y370" s="14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L370" s="56"/>
      <c r="AM370" s="55"/>
    </row>
    <row r="371" spans="1:39" s="54" customFormat="1" ht="12.75" customHeight="1" x14ac:dyDescent="0.2">
      <c r="A371" s="14"/>
      <c r="B371" s="20"/>
      <c r="C371" s="15"/>
      <c r="D371" s="15"/>
      <c r="E371" s="15"/>
      <c r="F371" s="14"/>
      <c r="G371" s="14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4"/>
      <c r="X371" s="20"/>
      <c r="Y371" s="14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L371" s="56"/>
      <c r="AM371" s="55"/>
    </row>
    <row r="372" spans="1:39" s="54" customFormat="1" ht="12.75" customHeight="1" x14ac:dyDescent="0.2">
      <c r="A372" s="14"/>
      <c r="B372" s="20"/>
      <c r="C372" s="15"/>
      <c r="D372" s="15"/>
      <c r="E372" s="15"/>
      <c r="F372" s="14"/>
      <c r="G372" s="14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4"/>
      <c r="X372" s="20"/>
      <c r="Y372" s="14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L372" s="56"/>
      <c r="AM372" s="55"/>
    </row>
    <row r="373" spans="1:39" s="54" customFormat="1" ht="12.75" customHeight="1" x14ac:dyDescent="0.2">
      <c r="A373" s="14"/>
      <c r="B373" s="20"/>
      <c r="C373" s="15"/>
      <c r="D373" s="15"/>
      <c r="E373" s="15"/>
      <c r="F373" s="14"/>
      <c r="G373" s="14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4"/>
      <c r="X373" s="20"/>
      <c r="Y373" s="14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L373" s="56"/>
      <c r="AM373" s="55"/>
    </row>
    <row r="374" spans="1:39" s="54" customFormat="1" ht="12.75" customHeight="1" x14ac:dyDescent="0.2">
      <c r="A374" s="14"/>
      <c r="B374" s="20"/>
      <c r="C374" s="15"/>
      <c r="D374" s="15"/>
      <c r="E374" s="15"/>
      <c r="F374" s="14"/>
      <c r="G374" s="14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4"/>
      <c r="X374" s="20"/>
      <c r="Y374" s="14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L374" s="56"/>
      <c r="AM374" s="55"/>
    </row>
    <row r="375" spans="1:39" s="54" customFormat="1" ht="12.75" customHeight="1" x14ac:dyDescent="0.2">
      <c r="A375" s="14"/>
      <c r="B375" s="20"/>
      <c r="C375" s="15"/>
      <c r="D375" s="15"/>
      <c r="E375" s="15"/>
      <c r="F375" s="14"/>
      <c r="G375" s="14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4"/>
      <c r="X375" s="20"/>
      <c r="Y375" s="14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L375" s="56"/>
      <c r="AM375" s="55"/>
    </row>
    <row r="376" spans="1:39" s="54" customFormat="1" ht="12.75" customHeight="1" x14ac:dyDescent="0.2">
      <c r="A376" s="14"/>
      <c r="B376" s="20"/>
      <c r="C376" s="15"/>
      <c r="D376" s="15"/>
      <c r="E376" s="15"/>
      <c r="F376" s="14"/>
      <c r="G376" s="14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4"/>
      <c r="X376" s="20"/>
      <c r="Y376" s="14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L376" s="56"/>
      <c r="AM376" s="55"/>
    </row>
    <row r="377" spans="1:39" s="54" customFormat="1" ht="12.75" customHeight="1" x14ac:dyDescent="0.2">
      <c r="A377" s="14"/>
      <c r="B377" s="20"/>
      <c r="C377" s="15"/>
      <c r="D377" s="15"/>
      <c r="E377" s="15"/>
      <c r="F377" s="14"/>
      <c r="G377" s="14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4"/>
      <c r="X377" s="20"/>
      <c r="Y377" s="14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L377" s="56"/>
      <c r="AM377" s="55"/>
    </row>
    <row r="378" spans="1:39" s="54" customFormat="1" ht="12.75" customHeight="1" x14ac:dyDescent="0.2">
      <c r="A378" s="14"/>
      <c r="B378" s="20"/>
      <c r="C378" s="15"/>
      <c r="D378" s="15"/>
      <c r="E378" s="15"/>
      <c r="F378" s="14"/>
      <c r="G378" s="14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4"/>
      <c r="X378" s="20"/>
      <c r="Y378" s="14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L378" s="56"/>
      <c r="AM378" s="55"/>
    </row>
    <row r="379" spans="1:39" s="54" customFormat="1" ht="12.75" customHeight="1" x14ac:dyDescent="0.2">
      <c r="A379" s="14"/>
      <c r="B379" s="20"/>
      <c r="C379" s="15"/>
      <c r="D379" s="15"/>
      <c r="E379" s="15"/>
      <c r="F379" s="14"/>
      <c r="G379" s="14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4"/>
      <c r="X379" s="20"/>
      <c r="Y379" s="14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L379" s="56"/>
      <c r="AM379" s="55"/>
    </row>
    <row r="380" spans="1:39" s="54" customFormat="1" ht="12.75" customHeight="1" x14ac:dyDescent="0.2">
      <c r="A380" s="14"/>
      <c r="B380" s="20"/>
      <c r="C380" s="15"/>
      <c r="D380" s="15"/>
      <c r="E380" s="15"/>
      <c r="F380" s="14"/>
      <c r="G380" s="14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4"/>
      <c r="X380" s="20"/>
      <c r="Y380" s="14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L380" s="56"/>
      <c r="AM380" s="55"/>
    </row>
    <row r="381" spans="1:39" s="54" customFormat="1" ht="12.75" customHeight="1" x14ac:dyDescent="0.2">
      <c r="A381" s="14"/>
      <c r="B381" s="20"/>
      <c r="C381" s="15"/>
      <c r="D381" s="15"/>
      <c r="E381" s="15"/>
      <c r="F381" s="14"/>
      <c r="G381" s="14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4"/>
      <c r="X381" s="20"/>
      <c r="Y381" s="14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L381" s="56"/>
      <c r="AM381" s="55"/>
    </row>
    <row r="382" spans="1:39" s="54" customFormat="1" ht="12.75" customHeight="1" x14ac:dyDescent="0.2">
      <c r="A382" s="14"/>
      <c r="B382" s="20"/>
      <c r="C382" s="15"/>
      <c r="D382" s="15"/>
      <c r="E382" s="15"/>
      <c r="F382" s="14"/>
      <c r="G382" s="14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4"/>
      <c r="X382" s="20"/>
      <c r="Y382" s="14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L382" s="56"/>
      <c r="AM382" s="55"/>
    </row>
    <row r="383" spans="1:39" s="54" customFormat="1" ht="12.75" customHeight="1" x14ac:dyDescent="0.2">
      <c r="A383" s="14"/>
      <c r="B383" s="20"/>
      <c r="C383" s="15"/>
      <c r="D383" s="15"/>
      <c r="E383" s="15"/>
      <c r="F383" s="14"/>
      <c r="G383" s="14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4"/>
      <c r="X383" s="20"/>
      <c r="Y383" s="14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L383" s="56"/>
      <c r="AM383" s="55"/>
    </row>
    <row r="384" spans="1:39" s="54" customFormat="1" ht="12.75" customHeight="1" x14ac:dyDescent="0.2">
      <c r="A384" s="14"/>
      <c r="B384" s="20"/>
      <c r="C384" s="15"/>
      <c r="D384" s="15"/>
      <c r="E384" s="15"/>
      <c r="F384" s="14"/>
      <c r="G384" s="14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4"/>
      <c r="X384" s="20"/>
      <c r="Y384" s="14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L384" s="56"/>
      <c r="AM384" s="55"/>
    </row>
    <row r="385" spans="1:39" s="54" customFormat="1" ht="12.75" customHeight="1" x14ac:dyDescent="0.2">
      <c r="A385" s="14"/>
      <c r="B385" s="20"/>
      <c r="C385" s="15"/>
      <c r="D385" s="15"/>
      <c r="E385" s="15"/>
      <c r="F385" s="14"/>
      <c r="G385" s="14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4"/>
      <c r="X385" s="20"/>
      <c r="Y385" s="14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L385" s="56"/>
      <c r="AM385" s="55"/>
    </row>
    <row r="386" spans="1:39" s="54" customFormat="1" ht="12.75" customHeight="1" x14ac:dyDescent="0.2">
      <c r="A386" s="14"/>
      <c r="B386" s="20"/>
      <c r="C386" s="15"/>
      <c r="D386" s="15"/>
      <c r="E386" s="15"/>
      <c r="F386" s="14"/>
      <c r="G386" s="14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4"/>
      <c r="X386" s="20"/>
      <c r="Y386" s="14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L386" s="56"/>
      <c r="AM386" s="55"/>
    </row>
    <row r="387" spans="1:39" s="54" customFormat="1" ht="12.75" customHeight="1" x14ac:dyDescent="0.2">
      <c r="A387" s="14"/>
      <c r="B387" s="20"/>
      <c r="C387" s="15"/>
      <c r="D387" s="15"/>
      <c r="E387" s="15"/>
      <c r="F387" s="14"/>
      <c r="G387" s="14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4"/>
      <c r="X387" s="20"/>
      <c r="Y387" s="14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L387" s="56"/>
      <c r="AM387" s="55"/>
    </row>
    <row r="388" spans="1:39" s="54" customFormat="1" ht="12.75" customHeight="1" x14ac:dyDescent="0.2">
      <c r="A388" s="14"/>
      <c r="B388" s="20"/>
      <c r="C388" s="15"/>
      <c r="D388" s="15"/>
      <c r="E388" s="15"/>
      <c r="F388" s="14"/>
      <c r="G388" s="14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4"/>
      <c r="X388" s="20"/>
      <c r="Y388" s="14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L388" s="56"/>
      <c r="AM388" s="55"/>
    </row>
    <row r="389" spans="1:39" s="54" customFormat="1" ht="12.75" customHeight="1" x14ac:dyDescent="0.2">
      <c r="A389" s="14"/>
      <c r="B389" s="20"/>
      <c r="C389" s="15"/>
      <c r="D389" s="15"/>
      <c r="E389" s="15"/>
      <c r="F389" s="14"/>
      <c r="G389" s="14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4"/>
      <c r="X389" s="20"/>
      <c r="Y389" s="14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L389" s="56"/>
      <c r="AM389" s="55"/>
    </row>
    <row r="390" spans="1:39" s="54" customFormat="1" ht="12.75" customHeight="1" x14ac:dyDescent="0.2">
      <c r="A390" s="14"/>
      <c r="B390" s="20"/>
      <c r="C390" s="15"/>
      <c r="D390" s="15"/>
      <c r="E390" s="15"/>
      <c r="F390" s="14"/>
      <c r="G390" s="14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4"/>
      <c r="X390" s="20"/>
      <c r="Y390" s="14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L390" s="56"/>
      <c r="AM390" s="55"/>
    </row>
    <row r="391" spans="1:39" s="54" customFormat="1" ht="12.75" customHeight="1" x14ac:dyDescent="0.2">
      <c r="A391" s="14"/>
      <c r="B391" s="20"/>
      <c r="C391" s="15"/>
      <c r="D391" s="15"/>
      <c r="E391" s="15"/>
      <c r="F391" s="14"/>
      <c r="G391" s="14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4"/>
      <c r="X391" s="20"/>
      <c r="Y391" s="14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L391" s="56"/>
      <c r="AM391" s="55"/>
    </row>
    <row r="392" spans="1:39" s="54" customFormat="1" ht="12.75" customHeight="1" x14ac:dyDescent="0.2">
      <c r="A392" s="14"/>
      <c r="B392" s="20"/>
      <c r="C392" s="15"/>
      <c r="D392" s="15"/>
      <c r="E392" s="15"/>
      <c r="F392" s="14"/>
      <c r="G392" s="14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4"/>
      <c r="X392" s="20"/>
      <c r="Y392" s="14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L392" s="56"/>
      <c r="AM392" s="55"/>
    </row>
    <row r="393" spans="1:39" s="54" customFormat="1" ht="12.75" customHeight="1" x14ac:dyDescent="0.2">
      <c r="A393" s="14"/>
      <c r="B393" s="20"/>
      <c r="C393" s="15"/>
      <c r="D393" s="15"/>
      <c r="E393" s="15"/>
      <c r="F393" s="14"/>
      <c r="G393" s="14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4"/>
      <c r="X393" s="20"/>
      <c r="Y393" s="14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L393" s="56"/>
      <c r="AM393" s="55"/>
    </row>
    <row r="394" spans="1:39" s="54" customFormat="1" ht="12.75" customHeight="1" x14ac:dyDescent="0.2">
      <c r="A394" s="14"/>
      <c r="B394" s="20"/>
      <c r="C394" s="15"/>
      <c r="D394" s="15"/>
      <c r="E394" s="15"/>
      <c r="F394" s="14"/>
      <c r="G394" s="14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4"/>
      <c r="X394" s="20"/>
      <c r="Y394" s="14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L394" s="56"/>
      <c r="AM394" s="55"/>
    </row>
    <row r="395" spans="1:39" s="54" customFormat="1" ht="12.75" customHeight="1" x14ac:dyDescent="0.2">
      <c r="A395" s="14"/>
      <c r="B395" s="20"/>
      <c r="C395" s="15"/>
      <c r="D395" s="15"/>
      <c r="E395" s="15"/>
      <c r="F395" s="14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4"/>
      <c r="X395" s="20"/>
      <c r="Y395" s="14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L395" s="56"/>
      <c r="AM395" s="55"/>
    </row>
    <row r="396" spans="1:39" s="54" customFormat="1" ht="12.75" customHeight="1" x14ac:dyDescent="0.2">
      <c r="A396" s="14"/>
      <c r="B396" s="20"/>
      <c r="C396" s="15"/>
      <c r="D396" s="15"/>
      <c r="E396" s="15"/>
      <c r="F396" s="14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4"/>
      <c r="X396" s="20"/>
      <c r="Y396" s="14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L396" s="56"/>
      <c r="AM396" s="55"/>
    </row>
    <row r="397" spans="1:39" s="54" customFormat="1" ht="12.75" customHeight="1" x14ac:dyDescent="0.2">
      <c r="A397" s="14"/>
      <c r="B397" s="20"/>
      <c r="C397" s="15"/>
      <c r="D397" s="15"/>
      <c r="E397" s="15"/>
      <c r="F397" s="14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4"/>
      <c r="X397" s="20"/>
      <c r="Y397" s="14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L397" s="56"/>
      <c r="AM397" s="55"/>
    </row>
    <row r="398" spans="1:39" s="54" customFormat="1" ht="12.75" customHeight="1" x14ac:dyDescent="0.2">
      <c r="A398" s="14"/>
      <c r="B398" s="20"/>
      <c r="C398" s="15"/>
      <c r="D398" s="15"/>
      <c r="E398" s="15"/>
      <c r="F398" s="14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4"/>
      <c r="X398" s="20"/>
      <c r="Y398" s="14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L398" s="56"/>
      <c r="AM398" s="55"/>
    </row>
    <row r="399" spans="1:39" s="54" customFormat="1" ht="12.75" customHeight="1" x14ac:dyDescent="0.2">
      <c r="A399" s="14"/>
      <c r="B399" s="20"/>
      <c r="C399" s="15"/>
      <c r="D399" s="15"/>
      <c r="E399" s="15"/>
      <c r="F399" s="14"/>
      <c r="G399" s="1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4"/>
      <c r="X399" s="20"/>
      <c r="Y399" s="14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L399" s="56"/>
      <c r="AM399" s="55"/>
    </row>
    <row r="400" spans="1:39" s="54" customFormat="1" ht="12.75" customHeight="1" x14ac:dyDescent="0.2">
      <c r="A400" s="14"/>
      <c r="B400" s="20"/>
      <c r="C400" s="15"/>
      <c r="D400" s="15"/>
      <c r="E400" s="15"/>
      <c r="F400" s="14"/>
      <c r="G400" s="14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4"/>
      <c r="X400" s="20"/>
      <c r="Y400" s="14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L400" s="56"/>
      <c r="AM400" s="55"/>
    </row>
    <row r="401" spans="1:39" s="54" customFormat="1" ht="12.75" customHeight="1" x14ac:dyDescent="0.2">
      <c r="A401" s="14"/>
      <c r="B401" s="20"/>
      <c r="C401" s="15"/>
      <c r="D401" s="15"/>
      <c r="E401" s="15"/>
      <c r="F401" s="14"/>
      <c r="G401" s="14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4"/>
      <c r="X401" s="20"/>
      <c r="Y401" s="14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L401" s="56"/>
      <c r="AM401" s="55"/>
    </row>
    <row r="402" spans="1:39" s="54" customFormat="1" ht="12.75" customHeight="1" x14ac:dyDescent="0.2">
      <c r="A402" s="14"/>
      <c r="B402" s="20"/>
      <c r="C402" s="15"/>
      <c r="D402" s="15"/>
      <c r="E402" s="15"/>
      <c r="F402" s="14"/>
      <c r="G402" s="14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4"/>
      <c r="X402" s="20"/>
      <c r="Y402" s="14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L402" s="56"/>
      <c r="AM402" s="55"/>
    </row>
    <row r="403" spans="1:39" s="54" customFormat="1" ht="12.75" customHeight="1" x14ac:dyDescent="0.2">
      <c r="A403" s="14"/>
      <c r="B403" s="20"/>
      <c r="C403" s="15"/>
      <c r="D403" s="15"/>
      <c r="E403" s="15"/>
      <c r="F403" s="14"/>
      <c r="G403" s="14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4"/>
      <c r="X403" s="20"/>
      <c r="Y403" s="14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L403" s="56"/>
      <c r="AM403" s="55"/>
    </row>
    <row r="404" spans="1:39" s="54" customFormat="1" ht="12.75" customHeight="1" x14ac:dyDescent="0.2">
      <c r="A404" s="14"/>
      <c r="B404" s="20"/>
      <c r="C404" s="15"/>
      <c r="D404" s="15"/>
      <c r="E404" s="15"/>
      <c r="F404" s="14"/>
      <c r="G404" s="14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4"/>
      <c r="X404" s="20"/>
      <c r="Y404" s="14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L404" s="56"/>
      <c r="AM404" s="55"/>
    </row>
    <row r="405" spans="1:39" s="54" customFormat="1" ht="12.75" customHeight="1" x14ac:dyDescent="0.2">
      <c r="A405" s="14"/>
      <c r="B405" s="20"/>
      <c r="C405" s="15"/>
      <c r="D405" s="15"/>
      <c r="E405" s="15"/>
      <c r="F405" s="14"/>
      <c r="G405" s="14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4"/>
      <c r="X405" s="20"/>
      <c r="Y405" s="14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L405" s="56"/>
      <c r="AM405" s="55"/>
    </row>
    <row r="406" spans="1:39" s="54" customFormat="1" ht="12.75" customHeight="1" x14ac:dyDescent="0.2">
      <c r="A406" s="14"/>
      <c r="B406" s="20"/>
      <c r="C406" s="15"/>
      <c r="D406" s="15"/>
      <c r="E406" s="15"/>
      <c r="F406" s="14"/>
      <c r="G406" s="14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4"/>
      <c r="X406" s="20"/>
      <c r="Y406" s="14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L406" s="56"/>
      <c r="AM406" s="55"/>
    </row>
    <row r="407" spans="1:39" s="54" customFormat="1" ht="12.75" customHeight="1" x14ac:dyDescent="0.2">
      <c r="A407" s="14"/>
      <c r="B407" s="20"/>
      <c r="C407" s="15"/>
      <c r="D407" s="15"/>
      <c r="E407" s="15"/>
      <c r="F407" s="14"/>
      <c r="G407" s="14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4"/>
      <c r="X407" s="20"/>
      <c r="Y407" s="14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L407" s="56"/>
      <c r="AM407" s="55"/>
    </row>
    <row r="408" spans="1:39" s="54" customFormat="1" ht="12.75" customHeight="1" x14ac:dyDescent="0.2">
      <c r="A408" s="14"/>
      <c r="B408" s="20"/>
      <c r="C408" s="15"/>
      <c r="D408" s="15"/>
      <c r="E408" s="15"/>
      <c r="F408" s="14"/>
      <c r="G408" s="14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4"/>
      <c r="X408" s="20"/>
      <c r="Y408" s="14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L408" s="56"/>
      <c r="AM408" s="55"/>
    </row>
    <row r="409" spans="1:39" s="54" customFormat="1" ht="12.75" customHeight="1" x14ac:dyDescent="0.2">
      <c r="A409" s="14"/>
      <c r="B409" s="20"/>
      <c r="C409" s="15"/>
      <c r="D409" s="15"/>
      <c r="E409" s="15"/>
      <c r="F409" s="14"/>
      <c r="G409" s="14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4"/>
      <c r="X409" s="20"/>
      <c r="Y409" s="14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L409" s="56"/>
      <c r="AM409" s="55"/>
    </row>
    <row r="410" spans="1:39" s="54" customFormat="1" ht="12.75" customHeight="1" x14ac:dyDescent="0.2">
      <c r="A410" s="14"/>
      <c r="B410" s="20"/>
      <c r="C410" s="15"/>
      <c r="D410" s="15"/>
      <c r="E410" s="15"/>
      <c r="F410" s="14"/>
      <c r="G410" s="14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4"/>
      <c r="X410" s="20"/>
      <c r="Y410" s="14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L410" s="56"/>
      <c r="AM410" s="55"/>
    </row>
    <row r="411" spans="1:39" s="54" customFormat="1" ht="12.75" customHeight="1" x14ac:dyDescent="0.2">
      <c r="A411" s="14"/>
      <c r="B411" s="20"/>
      <c r="C411" s="15"/>
      <c r="D411" s="15"/>
      <c r="E411" s="15"/>
      <c r="F411" s="14"/>
      <c r="G411" s="14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4"/>
      <c r="X411" s="20"/>
      <c r="Y411" s="14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L411" s="56"/>
      <c r="AM411" s="55"/>
    </row>
    <row r="412" spans="1:39" s="54" customFormat="1" ht="12.75" customHeight="1" x14ac:dyDescent="0.2">
      <c r="A412" s="14"/>
      <c r="B412" s="20"/>
      <c r="C412" s="15"/>
      <c r="D412" s="15"/>
      <c r="E412" s="15"/>
      <c r="F412" s="14"/>
      <c r="G412" s="14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4"/>
      <c r="X412" s="20"/>
      <c r="Y412" s="14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L412" s="56"/>
      <c r="AM412" s="55"/>
    </row>
    <row r="413" spans="1:39" s="54" customFormat="1" ht="12.75" customHeight="1" x14ac:dyDescent="0.2">
      <c r="A413" s="14"/>
      <c r="B413" s="20"/>
      <c r="C413" s="15"/>
      <c r="D413" s="15"/>
      <c r="E413" s="15"/>
      <c r="F413" s="14"/>
      <c r="G413" s="14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4"/>
      <c r="X413" s="20"/>
      <c r="Y413" s="14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L413" s="56"/>
      <c r="AM413" s="55"/>
    </row>
    <row r="414" spans="1:39" s="54" customFormat="1" ht="12.75" customHeight="1" x14ac:dyDescent="0.2">
      <c r="A414" s="14"/>
      <c r="B414" s="20"/>
      <c r="C414" s="15"/>
      <c r="D414" s="15"/>
      <c r="E414" s="15"/>
      <c r="F414" s="14"/>
      <c r="G414" s="14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4"/>
      <c r="X414" s="20"/>
      <c r="Y414" s="14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L414" s="56"/>
      <c r="AM414" s="55"/>
    </row>
    <row r="415" spans="1:39" s="54" customFormat="1" ht="12.75" customHeight="1" x14ac:dyDescent="0.2">
      <c r="A415" s="14"/>
      <c r="B415" s="20"/>
      <c r="C415" s="15"/>
      <c r="D415" s="15"/>
      <c r="E415" s="15"/>
      <c r="F415" s="14"/>
      <c r="G415" s="14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4"/>
      <c r="X415" s="20"/>
      <c r="Y415" s="14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L415" s="56"/>
      <c r="AM415" s="55"/>
    </row>
    <row r="416" spans="1:39" s="54" customFormat="1" ht="12.75" customHeight="1" x14ac:dyDescent="0.2">
      <c r="A416" s="14"/>
      <c r="B416" s="20"/>
      <c r="C416" s="15"/>
      <c r="D416" s="15"/>
      <c r="E416" s="15"/>
      <c r="F416" s="14"/>
      <c r="G416" s="14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4"/>
      <c r="X416" s="20"/>
      <c r="Y416" s="14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L416" s="56"/>
      <c r="AM416" s="55"/>
    </row>
    <row r="417" spans="1:39" s="54" customFormat="1" ht="12.75" customHeight="1" x14ac:dyDescent="0.2">
      <c r="A417" s="14"/>
      <c r="B417" s="20"/>
      <c r="C417" s="15"/>
      <c r="D417" s="15"/>
      <c r="E417" s="15"/>
      <c r="F417" s="14"/>
      <c r="G417" s="14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4"/>
      <c r="X417" s="20"/>
      <c r="Y417" s="14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L417" s="56"/>
      <c r="AM417" s="55"/>
    </row>
    <row r="418" spans="1:39" s="54" customFormat="1" ht="12.75" customHeight="1" x14ac:dyDescent="0.2">
      <c r="A418" s="14"/>
      <c r="B418" s="20"/>
      <c r="C418" s="15"/>
      <c r="D418" s="15"/>
      <c r="E418" s="15"/>
      <c r="F418" s="14"/>
      <c r="G418" s="14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4"/>
      <c r="X418" s="20"/>
      <c r="Y418" s="14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L418" s="56"/>
      <c r="AM418" s="55"/>
    </row>
    <row r="419" spans="1:39" s="54" customFormat="1" ht="12.75" customHeight="1" x14ac:dyDescent="0.2">
      <c r="A419" s="14"/>
      <c r="B419" s="20"/>
      <c r="C419" s="15"/>
      <c r="D419" s="15"/>
      <c r="E419" s="15"/>
      <c r="F419" s="14"/>
      <c r="G419" s="14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4"/>
      <c r="X419" s="20"/>
      <c r="Y419" s="14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L419" s="56"/>
      <c r="AM419" s="55"/>
    </row>
    <row r="420" spans="1:39" s="54" customFormat="1" ht="12.75" customHeight="1" x14ac:dyDescent="0.2">
      <c r="A420" s="14"/>
      <c r="B420" s="20"/>
      <c r="C420" s="15"/>
      <c r="D420" s="15"/>
      <c r="E420" s="15"/>
      <c r="F420" s="14"/>
      <c r="G420" s="14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4"/>
      <c r="X420" s="20"/>
      <c r="Y420" s="14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L420" s="56"/>
      <c r="AM420" s="55"/>
    </row>
    <row r="421" spans="1:39" s="54" customFormat="1" ht="12.75" customHeight="1" x14ac:dyDescent="0.2">
      <c r="A421" s="14"/>
      <c r="B421" s="20"/>
      <c r="C421" s="15"/>
      <c r="D421" s="15"/>
      <c r="E421" s="15"/>
      <c r="F421" s="14"/>
      <c r="G421" s="14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4"/>
      <c r="X421" s="20"/>
      <c r="Y421" s="14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L421" s="56"/>
      <c r="AM421" s="55"/>
    </row>
    <row r="422" spans="1:39" s="54" customFormat="1" ht="12.75" customHeight="1" x14ac:dyDescent="0.2">
      <c r="A422" s="14"/>
      <c r="B422" s="20"/>
      <c r="C422" s="15"/>
      <c r="D422" s="15"/>
      <c r="E422" s="15"/>
      <c r="F422" s="14"/>
      <c r="G422" s="14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4"/>
      <c r="X422" s="20"/>
      <c r="Y422" s="14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L422" s="56"/>
      <c r="AM422" s="55"/>
    </row>
    <row r="423" spans="1:39" s="54" customFormat="1" ht="12.75" customHeight="1" x14ac:dyDescent="0.2">
      <c r="A423" s="14"/>
      <c r="B423" s="20"/>
      <c r="C423" s="15"/>
      <c r="D423" s="15"/>
      <c r="E423" s="15"/>
      <c r="F423" s="14"/>
      <c r="G423" s="14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4"/>
      <c r="X423" s="20"/>
      <c r="Y423" s="14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L423" s="56"/>
      <c r="AM423" s="55"/>
    </row>
    <row r="424" spans="1:39" s="54" customFormat="1" ht="12.75" customHeight="1" x14ac:dyDescent="0.2">
      <c r="A424" s="14"/>
      <c r="B424" s="20"/>
      <c r="C424" s="15"/>
      <c r="D424" s="15"/>
      <c r="E424" s="15"/>
      <c r="F424" s="14"/>
      <c r="G424" s="14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4"/>
      <c r="X424" s="20"/>
      <c r="Y424" s="14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L424" s="56"/>
      <c r="AM424" s="55"/>
    </row>
    <row r="425" spans="1:39" s="54" customFormat="1" ht="12.75" customHeight="1" x14ac:dyDescent="0.2">
      <c r="A425" s="14"/>
      <c r="B425" s="20"/>
      <c r="C425" s="15"/>
      <c r="D425" s="15"/>
      <c r="E425" s="15"/>
      <c r="F425" s="14"/>
      <c r="G425" s="14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4"/>
      <c r="X425" s="20"/>
      <c r="Y425" s="14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L425" s="56"/>
      <c r="AM425" s="55"/>
    </row>
    <row r="426" spans="1:39" s="54" customFormat="1" ht="12.75" customHeight="1" x14ac:dyDescent="0.2">
      <c r="A426" s="14"/>
      <c r="B426" s="20"/>
      <c r="C426" s="15"/>
      <c r="D426" s="15"/>
      <c r="E426" s="15"/>
      <c r="F426" s="14"/>
      <c r="G426" s="14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4"/>
      <c r="X426" s="20"/>
      <c r="Y426" s="14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L426" s="56"/>
      <c r="AM426" s="55"/>
    </row>
    <row r="427" spans="1:39" s="54" customFormat="1" ht="12.75" customHeight="1" x14ac:dyDescent="0.2">
      <c r="A427" s="14"/>
      <c r="B427" s="20"/>
      <c r="C427" s="15"/>
      <c r="D427" s="15"/>
      <c r="E427" s="15"/>
      <c r="F427" s="14"/>
      <c r="G427" s="14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4"/>
      <c r="X427" s="20"/>
      <c r="Y427" s="14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L427" s="56"/>
      <c r="AM427" s="55"/>
    </row>
    <row r="428" spans="1:39" s="54" customFormat="1" ht="12.75" customHeight="1" x14ac:dyDescent="0.2">
      <c r="A428" s="14"/>
      <c r="B428" s="20"/>
      <c r="C428" s="15"/>
      <c r="D428" s="15"/>
      <c r="E428" s="15"/>
      <c r="F428" s="14"/>
      <c r="G428" s="14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4"/>
      <c r="X428" s="20"/>
      <c r="Y428" s="14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L428" s="56"/>
      <c r="AM428" s="55"/>
    </row>
    <row r="429" spans="1:39" s="54" customFormat="1" ht="12.75" customHeight="1" x14ac:dyDescent="0.2">
      <c r="A429" s="14"/>
      <c r="B429" s="20"/>
      <c r="C429" s="15"/>
      <c r="D429" s="15"/>
      <c r="E429" s="15"/>
      <c r="F429" s="14"/>
      <c r="G429" s="14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4"/>
      <c r="X429" s="20"/>
      <c r="Y429" s="14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L429" s="56"/>
      <c r="AM429" s="55"/>
    </row>
    <row r="430" spans="1:39" s="54" customFormat="1" ht="12.75" customHeight="1" x14ac:dyDescent="0.2">
      <c r="A430" s="14"/>
      <c r="B430" s="20"/>
      <c r="C430" s="15"/>
      <c r="D430" s="15"/>
      <c r="E430" s="15"/>
      <c r="F430" s="14"/>
      <c r="G430" s="14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4"/>
      <c r="X430" s="20"/>
      <c r="Y430" s="14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L430" s="56"/>
      <c r="AM430" s="55"/>
    </row>
    <row r="431" spans="1:39" s="54" customFormat="1" ht="12.75" customHeight="1" x14ac:dyDescent="0.2">
      <c r="A431" s="14"/>
      <c r="B431" s="20"/>
      <c r="C431" s="15"/>
      <c r="D431" s="15"/>
      <c r="E431" s="15"/>
      <c r="F431" s="14"/>
      <c r="G431" s="14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4"/>
      <c r="X431" s="20"/>
      <c r="Y431" s="14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L431" s="56"/>
      <c r="AM431" s="55"/>
    </row>
    <row r="432" spans="1:39" s="54" customFormat="1" ht="12.75" customHeight="1" x14ac:dyDescent="0.2">
      <c r="A432" s="14"/>
      <c r="B432" s="20"/>
      <c r="C432" s="15"/>
      <c r="D432" s="15"/>
      <c r="E432" s="15"/>
      <c r="F432" s="14"/>
      <c r="G432" s="14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4"/>
      <c r="X432" s="20"/>
      <c r="Y432" s="14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L432" s="56"/>
      <c r="AM432" s="55"/>
    </row>
    <row r="433" spans="1:39" s="54" customFormat="1" ht="12.75" customHeight="1" x14ac:dyDescent="0.2">
      <c r="A433" s="14"/>
      <c r="B433" s="20"/>
      <c r="C433" s="15"/>
      <c r="D433" s="15"/>
      <c r="E433" s="15"/>
      <c r="F433" s="14"/>
      <c r="G433" s="14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4"/>
      <c r="X433" s="20"/>
      <c r="Y433" s="14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L433" s="56"/>
      <c r="AM433" s="55"/>
    </row>
    <row r="434" spans="1:39" s="54" customFormat="1" ht="12.75" customHeight="1" x14ac:dyDescent="0.2">
      <c r="A434" s="14"/>
      <c r="B434" s="20"/>
      <c r="C434" s="15"/>
      <c r="D434" s="15"/>
      <c r="E434" s="15"/>
      <c r="F434" s="14"/>
      <c r="G434" s="14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4"/>
      <c r="X434" s="20"/>
      <c r="Y434" s="14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L434" s="56"/>
      <c r="AM434" s="55"/>
    </row>
    <row r="435" spans="1:39" s="54" customFormat="1" ht="12.75" customHeight="1" x14ac:dyDescent="0.2">
      <c r="A435" s="14"/>
      <c r="B435" s="20"/>
      <c r="C435" s="15"/>
      <c r="D435" s="15"/>
      <c r="E435" s="15"/>
      <c r="F435" s="14"/>
      <c r="G435" s="14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4"/>
      <c r="X435" s="20"/>
      <c r="Y435" s="14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L435" s="56"/>
      <c r="AM435" s="55"/>
    </row>
    <row r="436" spans="1:39" s="54" customFormat="1" ht="12.75" customHeight="1" x14ac:dyDescent="0.2">
      <c r="A436" s="14"/>
      <c r="B436" s="20"/>
      <c r="C436" s="15"/>
      <c r="D436" s="15"/>
      <c r="E436" s="15"/>
      <c r="F436" s="14"/>
      <c r="G436" s="14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4"/>
      <c r="X436" s="20"/>
      <c r="Y436" s="14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L436" s="56"/>
      <c r="AM436" s="55"/>
    </row>
    <row r="437" spans="1:39" s="54" customFormat="1" ht="12.75" customHeight="1" x14ac:dyDescent="0.2">
      <c r="A437" s="14"/>
      <c r="B437" s="20"/>
      <c r="C437" s="15"/>
      <c r="D437" s="15"/>
      <c r="E437" s="15"/>
      <c r="F437" s="14"/>
      <c r="G437" s="14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4"/>
      <c r="X437" s="20"/>
      <c r="Y437" s="14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L437" s="56"/>
      <c r="AM437" s="55"/>
    </row>
    <row r="438" spans="1:39" s="54" customFormat="1" ht="12.75" customHeight="1" x14ac:dyDescent="0.2">
      <c r="A438" s="14"/>
      <c r="B438" s="20"/>
      <c r="C438" s="15"/>
      <c r="D438" s="15"/>
      <c r="E438" s="15"/>
      <c r="F438" s="14"/>
      <c r="G438" s="14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4"/>
      <c r="X438" s="20"/>
      <c r="Y438" s="14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L438" s="56"/>
      <c r="AM438" s="55"/>
    </row>
    <row r="439" spans="1:39" s="54" customFormat="1" ht="12.75" customHeight="1" x14ac:dyDescent="0.2">
      <c r="A439" s="14"/>
      <c r="B439" s="20"/>
      <c r="C439" s="15"/>
      <c r="D439" s="15"/>
      <c r="E439" s="15"/>
      <c r="F439" s="14"/>
      <c r="G439" s="14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4"/>
      <c r="X439" s="20"/>
      <c r="Y439" s="14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L439" s="56"/>
      <c r="AM439" s="55"/>
    </row>
    <row r="440" spans="1:39" s="54" customFormat="1" ht="12.75" customHeight="1" x14ac:dyDescent="0.2">
      <c r="A440" s="14"/>
      <c r="B440" s="20"/>
      <c r="C440" s="15"/>
      <c r="D440" s="15"/>
      <c r="E440" s="15"/>
      <c r="F440" s="14"/>
      <c r="G440" s="14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4"/>
      <c r="X440" s="20"/>
      <c r="Y440" s="14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L440" s="56"/>
      <c r="AM440" s="55"/>
    </row>
    <row r="441" spans="1:39" s="54" customFormat="1" ht="12.75" customHeight="1" x14ac:dyDescent="0.2">
      <c r="A441" s="14"/>
      <c r="B441" s="20"/>
      <c r="C441" s="15"/>
      <c r="D441" s="15"/>
      <c r="E441" s="15"/>
      <c r="F441" s="14"/>
      <c r="G441" s="14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4"/>
      <c r="X441" s="20"/>
      <c r="Y441" s="14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L441" s="56"/>
      <c r="AM441" s="55"/>
    </row>
    <row r="442" spans="1:39" s="54" customFormat="1" ht="12.75" customHeight="1" x14ac:dyDescent="0.2">
      <c r="A442" s="14"/>
      <c r="B442" s="20"/>
      <c r="C442" s="15"/>
      <c r="D442" s="15"/>
      <c r="E442" s="15"/>
      <c r="F442" s="14"/>
      <c r="G442" s="14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4"/>
      <c r="X442" s="20"/>
      <c r="Y442" s="14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L442" s="56"/>
      <c r="AM442" s="55"/>
    </row>
    <row r="443" spans="1:39" s="54" customFormat="1" ht="12.75" customHeight="1" x14ac:dyDescent="0.2">
      <c r="A443" s="14"/>
      <c r="B443" s="20"/>
      <c r="C443" s="15"/>
      <c r="D443" s="15"/>
      <c r="E443" s="15"/>
      <c r="F443" s="14"/>
      <c r="G443" s="14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4"/>
      <c r="X443" s="20"/>
      <c r="Y443" s="14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L443" s="56"/>
      <c r="AM443" s="55"/>
    </row>
    <row r="444" spans="1:39" s="54" customFormat="1" ht="12.75" customHeight="1" x14ac:dyDescent="0.2">
      <c r="A444" s="14"/>
      <c r="B444" s="20"/>
      <c r="C444" s="15"/>
      <c r="D444" s="15"/>
      <c r="E444" s="15"/>
      <c r="F444" s="14"/>
      <c r="G444" s="14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4"/>
      <c r="X444" s="20"/>
      <c r="Y444" s="14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L444" s="56"/>
      <c r="AM444" s="55"/>
    </row>
    <row r="445" spans="1:39" s="54" customFormat="1" ht="12.75" customHeight="1" x14ac:dyDescent="0.2">
      <c r="A445" s="14"/>
      <c r="B445" s="20"/>
      <c r="C445" s="15"/>
      <c r="D445" s="15"/>
      <c r="E445" s="15"/>
      <c r="F445" s="14"/>
      <c r="G445" s="14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4"/>
      <c r="X445" s="20"/>
      <c r="Y445" s="14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L445" s="56"/>
      <c r="AM445" s="55"/>
    </row>
    <row r="446" spans="1:39" s="54" customFormat="1" ht="12.75" customHeight="1" x14ac:dyDescent="0.2">
      <c r="A446" s="14"/>
      <c r="B446" s="20"/>
      <c r="C446" s="15"/>
      <c r="D446" s="15"/>
      <c r="E446" s="15"/>
      <c r="F446" s="14"/>
      <c r="G446" s="14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4"/>
      <c r="X446" s="20"/>
      <c r="Y446" s="14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L446" s="56"/>
      <c r="AM446" s="55"/>
    </row>
    <row r="447" spans="1:39" s="54" customFormat="1" ht="12.75" customHeight="1" x14ac:dyDescent="0.2">
      <c r="A447" s="14"/>
      <c r="B447" s="20"/>
      <c r="C447" s="15"/>
      <c r="D447" s="15"/>
      <c r="E447" s="15"/>
      <c r="F447" s="14"/>
      <c r="G447" s="14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4"/>
      <c r="X447" s="20"/>
      <c r="Y447" s="14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L447" s="56"/>
      <c r="AM447" s="55"/>
    </row>
    <row r="448" spans="1:39" s="54" customFormat="1" ht="12.75" customHeight="1" x14ac:dyDescent="0.2">
      <c r="A448" s="14"/>
      <c r="B448" s="20"/>
      <c r="C448" s="15"/>
      <c r="D448" s="15"/>
      <c r="E448" s="15"/>
      <c r="F448" s="14"/>
      <c r="G448" s="14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4"/>
      <c r="X448" s="20"/>
      <c r="Y448" s="14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L448" s="56"/>
      <c r="AM448" s="55"/>
    </row>
    <row r="449" spans="1:39" s="54" customFormat="1" ht="12.75" customHeight="1" x14ac:dyDescent="0.2">
      <c r="A449" s="14"/>
      <c r="B449" s="20"/>
      <c r="C449" s="15"/>
      <c r="D449" s="15"/>
      <c r="E449" s="15"/>
      <c r="F449" s="14"/>
      <c r="G449" s="14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4"/>
      <c r="X449" s="20"/>
      <c r="Y449" s="14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L449" s="56"/>
      <c r="AM449" s="55"/>
    </row>
    <row r="450" spans="1:39" s="54" customFormat="1" ht="12.75" customHeight="1" x14ac:dyDescent="0.2">
      <c r="A450" s="14"/>
      <c r="B450" s="20"/>
      <c r="C450" s="15"/>
      <c r="D450" s="15"/>
      <c r="E450" s="15"/>
      <c r="F450" s="14"/>
      <c r="G450" s="14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4"/>
      <c r="X450" s="20"/>
      <c r="Y450" s="14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L450" s="56"/>
      <c r="AM450" s="55"/>
    </row>
    <row r="451" spans="1:39" s="54" customFormat="1" ht="12.75" customHeight="1" x14ac:dyDescent="0.2">
      <c r="A451" s="14"/>
      <c r="B451" s="20"/>
      <c r="C451" s="15"/>
      <c r="D451" s="15"/>
      <c r="E451" s="15"/>
      <c r="F451" s="14"/>
      <c r="G451" s="14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4"/>
      <c r="X451" s="20"/>
      <c r="Y451" s="14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L451" s="56"/>
      <c r="AM451" s="55"/>
    </row>
    <row r="452" spans="1:39" s="54" customFormat="1" ht="12.75" customHeight="1" x14ac:dyDescent="0.2">
      <c r="A452" s="14"/>
      <c r="B452" s="20"/>
      <c r="C452" s="15"/>
      <c r="D452" s="15"/>
      <c r="E452" s="15"/>
      <c r="F452" s="14"/>
      <c r="G452" s="14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4"/>
      <c r="X452" s="20"/>
      <c r="Y452" s="14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L452" s="56"/>
      <c r="AM452" s="55"/>
    </row>
    <row r="453" spans="1:39" s="54" customFormat="1" ht="12.75" customHeight="1" x14ac:dyDescent="0.2">
      <c r="A453" s="14"/>
      <c r="B453" s="20"/>
      <c r="C453" s="15"/>
      <c r="D453" s="15"/>
      <c r="E453" s="15"/>
      <c r="F453" s="14"/>
      <c r="G453" s="14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4"/>
      <c r="X453" s="20"/>
      <c r="Y453" s="14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L453" s="56"/>
      <c r="AM453" s="55"/>
    </row>
    <row r="454" spans="1:39" s="54" customFormat="1" ht="12.75" customHeight="1" x14ac:dyDescent="0.2">
      <c r="A454" s="14"/>
      <c r="B454" s="20"/>
      <c r="C454" s="15"/>
      <c r="D454" s="15"/>
      <c r="E454" s="15"/>
      <c r="F454" s="14"/>
      <c r="G454" s="14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4"/>
      <c r="X454" s="20"/>
      <c r="Y454" s="14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L454" s="56"/>
      <c r="AM454" s="55"/>
    </row>
    <row r="455" spans="1:39" s="54" customFormat="1" ht="12.75" customHeight="1" x14ac:dyDescent="0.2">
      <c r="A455" s="14"/>
      <c r="B455" s="20"/>
      <c r="C455" s="15"/>
      <c r="D455" s="15"/>
      <c r="E455" s="15"/>
      <c r="F455" s="14"/>
      <c r="G455" s="14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4"/>
      <c r="X455" s="20"/>
      <c r="Y455" s="14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L455" s="56"/>
      <c r="AM455" s="55"/>
    </row>
    <row r="456" spans="1:39" s="54" customFormat="1" ht="12.75" customHeight="1" x14ac:dyDescent="0.2">
      <c r="A456" s="14"/>
      <c r="B456" s="20"/>
      <c r="C456" s="15"/>
      <c r="D456" s="15"/>
      <c r="E456" s="15"/>
      <c r="F456" s="14"/>
      <c r="G456" s="14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4"/>
      <c r="X456" s="20"/>
      <c r="Y456" s="14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L456" s="56"/>
      <c r="AM456" s="55"/>
    </row>
    <row r="457" spans="1:39" s="54" customFormat="1" ht="12.75" customHeight="1" x14ac:dyDescent="0.2">
      <c r="A457" s="14"/>
      <c r="B457" s="20"/>
      <c r="C457" s="15"/>
      <c r="D457" s="15"/>
      <c r="E457" s="15"/>
      <c r="F457" s="14"/>
      <c r="G457" s="14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4"/>
      <c r="X457" s="20"/>
      <c r="Y457" s="14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L457" s="56"/>
      <c r="AM457" s="55"/>
    </row>
    <row r="458" spans="1:39" s="54" customFormat="1" ht="12.75" customHeight="1" x14ac:dyDescent="0.2">
      <c r="A458" s="14"/>
      <c r="B458" s="20"/>
      <c r="C458" s="15"/>
      <c r="D458" s="15"/>
      <c r="E458" s="15"/>
      <c r="F458" s="14"/>
      <c r="G458" s="14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4"/>
      <c r="X458" s="20"/>
      <c r="Y458" s="14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L458" s="56"/>
      <c r="AM458" s="55"/>
    </row>
    <row r="459" spans="1:39" s="54" customFormat="1" ht="12.75" customHeight="1" x14ac:dyDescent="0.2">
      <c r="A459" s="14"/>
      <c r="B459" s="20"/>
      <c r="C459" s="15"/>
      <c r="D459" s="15"/>
      <c r="E459" s="15"/>
      <c r="F459" s="14"/>
      <c r="G459" s="14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4"/>
      <c r="X459" s="20"/>
      <c r="Y459" s="14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L459" s="56"/>
      <c r="AM459" s="55"/>
    </row>
    <row r="460" spans="1:39" s="54" customFormat="1" ht="12.75" customHeight="1" x14ac:dyDescent="0.2">
      <c r="A460" s="14"/>
      <c r="B460" s="20"/>
      <c r="C460" s="15"/>
      <c r="D460" s="15"/>
      <c r="E460" s="15"/>
      <c r="F460" s="14"/>
      <c r="G460" s="14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4"/>
      <c r="X460" s="20"/>
      <c r="Y460" s="14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L460" s="56"/>
      <c r="AM460" s="55"/>
    </row>
    <row r="461" spans="1:39" s="54" customFormat="1" ht="12.75" customHeight="1" x14ac:dyDescent="0.2">
      <c r="A461" s="14"/>
      <c r="B461" s="20"/>
      <c r="C461" s="15"/>
      <c r="D461" s="15"/>
      <c r="E461" s="15"/>
      <c r="F461" s="14"/>
      <c r="G461" s="14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4"/>
      <c r="X461" s="20"/>
      <c r="Y461" s="14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L461" s="56"/>
      <c r="AM461" s="55"/>
    </row>
    <row r="462" spans="1:39" s="54" customFormat="1" ht="12.75" customHeight="1" x14ac:dyDescent="0.2">
      <c r="A462" s="14"/>
      <c r="B462" s="20"/>
      <c r="C462" s="15"/>
      <c r="D462" s="15"/>
      <c r="E462" s="15"/>
      <c r="F462" s="14"/>
      <c r="G462" s="14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4"/>
      <c r="X462" s="20"/>
      <c r="Y462" s="14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L462" s="56"/>
      <c r="AM462" s="55"/>
    </row>
    <row r="463" spans="1:39" s="54" customFormat="1" ht="12.75" customHeight="1" x14ac:dyDescent="0.2">
      <c r="A463" s="14"/>
      <c r="B463" s="20"/>
      <c r="C463" s="15"/>
      <c r="D463" s="15"/>
      <c r="E463" s="15"/>
      <c r="F463" s="14"/>
      <c r="G463" s="14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4"/>
      <c r="X463" s="20"/>
      <c r="Y463" s="14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L463" s="56"/>
      <c r="AM463" s="55"/>
    </row>
    <row r="464" spans="1:39" s="54" customFormat="1" ht="12.75" customHeight="1" x14ac:dyDescent="0.2">
      <c r="A464" s="14"/>
      <c r="B464" s="20"/>
      <c r="C464" s="15"/>
      <c r="D464" s="15"/>
      <c r="E464" s="15"/>
      <c r="F464" s="14"/>
      <c r="G464" s="14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4"/>
      <c r="X464" s="20"/>
      <c r="Y464" s="14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L464" s="56"/>
      <c r="AM464" s="55"/>
    </row>
    <row r="465" spans="1:39" s="54" customFormat="1" ht="12.75" customHeight="1" x14ac:dyDescent="0.2">
      <c r="A465" s="14"/>
      <c r="B465" s="20"/>
      <c r="C465" s="15"/>
      <c r="D465" s="15"/>
      <c r="E465" s="15"/>
      <c r="F465" s="14"/>
      <c r="G465" s="14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4"/>
      <c r="X465" s="20"/>
      <c r="Y465" s="14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L465" s="56"/>
      <c r="AM465" s="55"/>
    </row>
    <row r="466" spans="1:39" s="54" customFormat="1" ht="12.75" customHeight="1" x14ac:dyDescent="0.2">
      <c r="A466" s="14"/>
      <c r="B466" s="20"/>
      <c r="C466" s="15"/>
      <c r="D466" s="15"/>
      <c r="E466" s="15"/>
      <c r="F466" s="14"/>
      <c r="G466" s="14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4"/>
      <c r="X466" s="20"/>
      <c r="Y466" s="14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L466" s="56"/>
      <c r="AM466" s="55"/>
    </row>
    <row r="467" spans="1:39" s="54" customFormat="1" ht="12.75" customHeight="1" x14ac:dyDescent="0.2">
      <c r="A467" s="14"/>
      <c r="B467" s="20"/>
      <c r="C467" s="15"/>
      <c r="D467" s="15"/>
      <c r="E467" s="15"/>
      <c r="F467" s="14"/>
      <c r="G467" s="14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4"/>
      <c r="X467" s="20"/>
      <c r="Y467" s="14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L467" s="56"/>
      <c r="AM467" s="55"/>
    </row>
    <row r="468" spans="1:39" s="54" customFormat="1" ht="12.75" customHeight="1" x14ac:dyDescent="0.2">
      <c r="A468" s="14"/>
      <c r="B468" s="20"/>
      <c r="C468" s="15"/>
      <c r="D468" s="15"/>
      <c r="E468" s="15"/>
      <c r="F468" s="14"/>
      <c r="G468" s="14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4"/>
      <c r="X468" s="20"/>
      <c r="Y468" s="14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L468" s="56"/>
      <c r="AM468" s="55"/>
    </row>
    <row r="469" spans="1:39" s="54" customFormat="1" ht="12.75" customHeight="1" x14ac:dyDescent="0.2">
      <c r="A469" s="14"/>
      <c r="B469" s="20"/>
      <c r="C469" s="15"/>
      <c r="D469" s="15"/>
      <c r="E469" s="15"/>
      <c r="F469" s="14"/>
      <c r="G469" s="14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4"/>
      <c r="X469" s="20"/>
      <c r="Y469" s="14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L469" s="56"/>
      <c r="AM469" s="55"/>
    </row>
    <row r="470" spans="1:39" s="54" customFormat="1" ht="12.75" customHeight="1" x14ac:dyDescent="0.2">
      <c r="A470" s="14"/>
      <c r="B470" s="20"/>
      <c r="C470" s="15"/>
      <c r="D470" s="15"/>
      <c r="E470" s="15"/>
      <c r="F470" s="14"/>
      <c r="G470" s="14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4"/>
      <c r="X470" s="20"/>
      <c r="Y470" s="14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L470" s="56"/>
      <c r="AM470" s="55"/>
    </row>
    <row r="471" spans="1:39" s="54" customFormat="1" ht="12.75" customHeight="1" x14ac:dyDescent="0.2">
      <c r="A471" s="14"/>
      <c r="B471" s="20"/>
      <c r="C471" s="15"/>
      <c r="D471" s="15"/>
      <c r="E471" s="15"/>
      <c r="F471" s="14"/>
      <c r="G471" s="14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4"/>
      <c r="X471" s="20"/>
      <c r="Y471" s="14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L471" s="56"/>
      <c r="AM471" s="55"/>
    </row>
    <row r="472" spans="1:39" s="54" customFormat="1" ht="12.75" customHeight="1" x14ac:dyDescent="0.2">
      <c r="A472" s="14"/>
      <c r="B472" s="20"/>
      <c r="C472" s="15"/>
      <c r="D472" s="15"/>
      <c r="E472" s="15"/>
      <c r="F472" s="14"/>
      <c r="G472" s="14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4"/>
      <c r="X472" s="20"/>
      <c r="Y472" s="14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L472" s="56"/>
      <c r="AM472" s="55"/>
    </row>
    <row r="473" spans="1:39" s="54" customFormat="1" ht="12.75" customHeight="1" x14ac:dyDescent="0.2">
      <c r="A473" s="14"/>
      <c r="B473" s="20"/>
      <c r="C473" s="15"/>
      <c r="D473" s="15"/>
      <c r="E473" s="15"/>
      <c r="F473" s="14"/>
      <c r="G473" s="14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4"/>
      <c r="X473" s="20"/>
      <c r="Y473" s="14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L473" s="56"/>
      <c r="AM473" s="55"/>
    </row>
    <row r="474" spans="1:39" s="54" customFormat="1" ht="12.75" customHeight="1" x14ac:dyDescent="0.2">
      <c r="A474" s="14"/>
      <c r="B474" s="20"/>
      <c r="C474" s="15"/>
      <c r="D474" s="15"/>
      <c r="E474" s="15"/>
      <c r="F474" s="14"/>
      <c r="G474" s="14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4"/>
      <c r="X474" s="20"/>
      <c r="Y474" s="14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L474" s="56"/>
      <c r="AM474" s="55"/>
    </row>
    <row r="475" spans="1:39" s="54" customFormat="1" ht="12.75" customHeight="1" x14ac:dyDescent="0.2">
      <c r="A475" s="14"/>
      <c r="B475" s="20"/>
      <c r="C475" s="15"/>
      <c r="D475" s="15"/>
      <c r="E475" s="15"/>
      <c r="F475" s="14"/>
      <c r="G475" s="14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4"/>
      <c r="X475" s="20"/>
      <c r="Y475" s="14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L475" s="56"/>
      <c r="AM475" s="55"/>
    </row>
    <row r="476" spans="1:39" s="54" customFormat="1" ht="12.75" customHeight="1" x14ac:dyDescent="0.2">
      <c r="A476" s="14"/>
      <c r="B476" s="20"/>
      <c r="C476" s="15"/>
      <c r="D476" s="15"/>
      <c r="E476" s="15"/>
      <c r="F476" s="14"/>
      <c r="G476" s="14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4"/>
      <c r="X476" s="20"/>
      <c r="Y476" s="14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L476" s="56"/>
      <c r="AM476" s="55"/>
    </row>
    <row r="477" spans="1:39" s="54" customFormat="1" ht="12.75" customHeight="1" x14ac:dyDescent="0.2">
      <c r="A477" s="14"/>
      <c r="B477" s="20"/>
      <c r="C477" s="15"/>
      <c r="D477" s="15"/>
      <c r="E477" s="15"/>
      <c r="F477" s="14"/>
      <c r="G477" s="14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4"/>
      <c r="X477" s="20"/>
      <c r="Y477" s="14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L477" s="56"/>
      <c r="AM477" s="55"/>
    </row>
    <row r="478" spans="1:39" s="54" customFormat="1" ht="12.75" customHeight="1" x14ac:dyDescent="0.2">
      <c r="A478" s="14"/>
      <c r="B478" s="20"/>
      <c r="C478" s="15"/>
      <c r="D478" s="15"/>
      <c r="E478" s="15"/>
      <c r="F478" s="14"/>
      <c r="G478" s="14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4"/>
      <c r="X478" s="20"/>
      <c r="Y478" s="14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L478" s="56"/>
      <c r="AM478" s="55"/>
    </row>
    <row r="479" spans="1:39" s="54" customFormat="1" ht="12.75" customHeight="1" x14ac:dyDescent="0.2">
      <c r="A479" s="14"/>
      <c r="B479" s="20"/>
      <c r="C479" s="15"/>
      <c r="D479" s="15"/>
      <c r="E479" s="15"/>
      <c r="F479" s="14"/>
      <c r="G479" s="14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4"/>
      <c r="X479" s="20"/>
      <c r="Y479" s="14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L479" s="56"/>
      <c r="AM479" s="55"/>
    </row>
    <row r="480" spans="1:39" s="54" customFormat="1" ht="12.75" customHeight="1" x14ac:dyDescent="0.2">
      <c r="A480" s="14"/>
      <c r="B480" s="20"/>
      <c r="C480" s="15"/>
      <c r="D480" s="15"/>
      <c r="E480" s="15"/>
      <c r="F480" s="14"/>
      <c r="G480" s="14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4"/>
      <c r="X480" s="20"/>
      <c r="Y480" s="14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L480" s="56"/>
      <c r="AM480" s="55"/>
    </row>
    <row r="481" spans="1:39" s="54" customFormat="1" ht="12.75" customHeight="1" x14ac:dyDescent="0.2">
      <c r="A481" s="14"/>
      <c r="B481" s="20"/>
      <c r="C481" s="15"/>
      <c r="D481" s="15"/>
      <c r="E481" s="15"/>
      <c r="F481" s="14"/>
      <c r="G481" s="14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4"/>
      <c r="X481" s="20"/>
      <c r="Y481" s="14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L481" s="56"/>
      <c r="AM481" s="55"/>
    </row>
    <row r="482" spans="1:39" s="54" customFormat="1" ht="12.75" customHeight="1" x14ac:dyDescent="0.2">
      <c r="A482" s="14"/>
      <c r="B482" s="20"/>
      <c r="C482" s="15"/>
      <c r="D482" s="15"/>
      <c r="E482" s="15"/>
      <c r="F482" s="14"/>
      <c r="G482" s="14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4"/>
      <c r="X482" s="20"/>
      <c r="Y482" s="14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L482" s="56"/>
      <c r="AM482" s="55"/>
    </row>
    <row r="483" spans="1:39" s="54" customFormat="1" ht="12.75" customHeight="1" x14ac:dyDescent="0.2">
      <c r="A483" s="14"/>
      <c r="B483" s="20"/>
      <c r="C483" s="15"/>
      <c r="D483" s="15"/>
      <c r="E483" s="15"/>
      <c r="F483" s="14"/>
      <c r="G483" s="14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4"/>
      <c r="X483" s="20"/>
      <c r="Y483" s="14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L483" s="56"/>
      <c r="AM483" s="55"/>
    </row>
    <row r="484" spans="1:39" s="54" customFormat="1" ht="12.75" customHeight="1" x14ac:dyDescent="0.2">
      <c r="A484" s="14"/>
      <c r="B484" s="20"/>
      <c r="C484" s="15"/>
      <c r="D484" s="15"/>
      <c r="E484" s="15"/>
      <c r="F484" s="14"/>
      <c r="G484" s="14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4"/>
      <c r="X484" s="20"/>
      <c r="Y484" s="14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L484" s="56"/>
      <c r="AM484" s="55"/>
    </row>
    <row r="485" spans="1:39" s="54" customFormat="1" ht="12.75" customHeight="1" x14ac:dyDescent="0.2">
      <c r="A485" s="14"/>
      <c r="B485" s="20"/>
      <c r="C485" s="15"/>
      <c r="D485" s="15"/>
      <c r="E485" s="15"/>
      <c r="F485" s="14"/>
      <c r="G485" s="14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4"/>
      <c r="X485" s="20"/>
      <c r="Y485" s="14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L485" s="56"/>
      <c r="AM485" s="55"/>
    </row>
    <row r="486" spans="1:39" s="54" customFormat="1" ht="12.75" customHeight="1" x14ac:dyDescent="0.2">
      <c r="A486" s="14"/>
      <c r="B486" s="20"/>
      <c r="C486" s="15"/>
      <c r="D486" s="15"/>
      <c r="E486" s="15"/>
      <c r="F486" s="14"/>
      <c r="G486" s="14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4"/>
      <c r="X486" s="20"/>
      <c r="Y486" s="14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L486" s="56"/>
      <c r="AM486" s="55"/>
    </row>
    <row r="487" spans="1:39" s="54" customFormat="1" ht="12.75" customHeight="1" x14ac:dyDescent="0.2">
      <c r="A487" s="14"/>
      <c r="B487" s="20"/>
      <c r="C487" s="15"/>
      <c r="D487" s="15"/>
      <c r="E487" s="15"/>
      <c r="F487" s="14"/>
      <c r="G487" s="14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4"/>
      <c r="X487" s="20"/>
      <c r="Y487" s="14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L487" s="56"/>
      <c r="AM487" s="55"/>
    </row>
    <row r="488" spans="1:39" s="54" customFormat="1" ht="12.75" customHeight="1" x14ac:dyDescent="0.2">
      <c r="A488" s="14"/>
      <c r="B488" s="20"/>
      <c r="C488" s="15"/>
      <c r="D488" s="15"/>
      <c r="E488" s="15"/>
      <c r="F488" s="14"/>
      <c r="G488" s="14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4"/>
      <c r="X488" s="20"/>
      <c r="Y488" s="14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L488" s="56"/>
      <c r="AM488" s="55"/>
    </row>
    <row r="489" spans="1:39" s="54" customFormat="1" ht="12.75" customHeight="1" x14ac:dyDescent="0.2">
      <c r="A489" s="14"/>
      <c r="B489" s="20"/>
      <c r="C489" s="15"/>
      <c r="D489" s="15"/>
      <c r="E489" s="15"/>
      <c r="F489" s="14"/>
      <c r="G489" s="14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4"/>
      <c r="X489" s="20"/>
      <c r="Y489" s="14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L489" s="56"/>
      <c r="AM489" s="55"/>
    </row>
    <row r="490" spans="1:39" s="54" customFormat="1" ht="12.75" customHeight="1" x14ac:dyDescent="0.2">
      <c r="A490" s="14"/>
      <c r="B490" s="20"/>
      <c r="C490" s="15"/>
      <c r="D490" s="15"/>
      <c r="E490" s="15"/>
      <c r="F490" s="14"/>
      <c r="G490" s="14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4"/>
      <c r="X490" s="20"/>
      <c r="Y490" s="14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L490" s="56"/>
      <c r="AM490" s="55"/>
    </row>
    <row r="491" spans="1:39" s="54" customFormat="1" ht="12.75" customHeight="1" x14ac:dyDescent="0.2">
      <c r="A491" s="14"/>
      <c r="B491" s="20"/>
      <c r="C491" s="15"/>
      <c r="D491" s="15"/>
      <c r="E491" s="15"/>
      <c r="F491" s="14"/>
      <c r="G491" s="14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4"/>
      <c r="X491" s="20"/>
      <c r="Y491" s="14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L491" s="56"/>
      <c r="AM491" s="55"/>
    </row>
    <row r="492" spans="1:39" s="54" customFormat="1" ht="12.75" customHeight="1" x14ac:dyDescent="0.2">
      <c r="A492" s="14"/>
      <c r="B492" s="20"/>
      <c r="C492" s="15"/>
      <c r="D492" s="15"/>
      <c r="E492" s="15"/>
      <c r="F492" s="14"/>
      <c r="G492" s="14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4"/>
      <c r="X492" s="20"/>
      <c r="Y492" s="14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L492" s="56"/>
      <c r="AM492" s="55"/>
    </row>
    <row r="493" spans="1:39" s="54" customFormat="1" ht="12.75" customHeight="1" x14ac:dyDescent="0.2">
      <c r="A493" s="14"/>
      <c r="B493" s="20"/>
      <c r="C493" s="15"/>
      <c r="D493" s="15"/>
      <c r="E493" s="15"/>
      <c r="F493" s="14"/>
      <c r="G493" s="14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4"/>
      <c r="X493" s="20"/>
      <c r="Y493" s="14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L493" s="56"/>
      <c r="AM493" s="55"/>
    </row>
    <row r="494" spans="1:39" s="54" customFormat="1" ht="12.75" customHeight="1" x14ac:dyDescent="0.2">
      <c r="A494" s="14"/>
      <c r="B494" s="20"/>
      <c r="C494" s="15"/>
      <c r="D494" s="15"/>
      <c r="E494" s="15"/>
      <c r="F494" s="14"/>
      <c r="G494" s="14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4"/>
      <c r="X494" s="20"/>
      <c r="Y494" s="14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L494" s="56"/>
      <c r="AM494" s="55"/>
    </row>
    <row r="495" spans="1:39" s="54" customFormat="1" ht="12.75" customHeight="1" x14ac:dyDescent="0.2">
      <c r="A495" s="14"/>
      <c r="B495" s="20"/>
      <c r="C495" s="15"/>
      <c r="D495" s="15"/>
      <c r="E495" s="15"/>
      <c r="F495" s="14"/>
      <c r="G495" s="14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4"/>
      <c r="X495" s="20"/>
      <c r="Y495" s="14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L495" s="56"/>
      <c r="AM495" s="55"/>
    </row>
    <row r="496" spans="1:39" s="54" customFormat="1" ht="12.75" customHeight="1" x14ac:dyDescent="0.2">
      <c r="A496" s="14"/>
      <c r="B496" s="20"/>
      <c r="C496" s="15"/>
      <c r="D496" s="15"/>
      <c r="E496" s="15"/>
      <c r="F496" s="14"/>
      <c r="G496" s="14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4"/>
      <c r="X496" s="20"/>
      <c r="Y496" s="14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L496" s="56"/>
      <c r="AM496" s="55"/>
    </row>
    <row r="497" spans="1:39" s="54" customFormat="1" ht="12.75" customHeight="1" x14ac:dyDescent="0.2">
      <c r="A497" s="14"/>
      <c r="B497" s="20"/>
      <c r="C497" s="15"/>
      <c r="D497" s="15"/>
      <c r="E497" s="15"/>
      <c r="F497" s="14"/>
      <c r="G497" s="14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4"/>
      <c r="X497" s="20"/>
      <c r="Y497" s="14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L497" s="56"/>
      <c r="AM497" s="55"/>
    </row>
    <row r="498" spans="1:39" s="54" customFormat="1" ht="12.75" customHeight="1" x14ac:dyDescent="0.2">
      <c r="A498" s="14"/>
      <c r="B498" s="20"/>
      <c r="C498" s="15"/>
      <c r="D498" s="15"/>
      <c r="E498" s="15"/>
      <c r="F498" s="14"/>
      <c r="G498" s="14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4"/>
      <c r="X498" s="20"/>
      <c r="Y498" s="14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L498" s="56"/>
      <c r="AM498" s="55"/>
    </row>
    <row r="499" spans="1:39" s="54" customFormat="1" ht="12.75" customHeight="1" x14ac:dyDescent="0.2">
      <c r="A499" s="14"/>
      <c r="B499" s="20"/>
      <c r="C499" s="15"/>
      <c r="D499" s="15"/>
      <c r="E499" s="15"/>
      <c r="F499" s="14"/>
      <c r="G499" s="14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4"/>
      <c r="X499" s="20"/>
      <c r="Y499" s="14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L499" s="56"/>
      <c r="AM499" s="55"/>
    </row>
    <row r="500" spans="1:39" s="54" customFormat="1" ht="12.75" customHeight="1" x14ac:dyDescent="0.2">
      <c r="A500" s="14"/>
      <c r="B500" s="20"/>
      <c r="C500" s="15"/>
      <c r="D500" s="15"/>
      <c r="E500" s="15"/>
      <c r="F500" s="14"/>
      <c r="G500" s="14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4"/>
      <c r="X500" s="20"/>
      <c r="Y500" s="14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L500" s="56"/>
      <c r="AM500" s="55"/>
    </row>
    <row r="501" spans="1:39" s="54" customFormat="1" ht="12.75" customHeight="1" x14ac:dyDescent="0.2">
      <c r="A501" s="14"/>
      <c r="B501" s="20"/>
      <c r="C501" s="15"/>
      <c r="D501" s="15"/>
      <c r="E501" s="15"/>
      <c r="F501" s="14"/>
      <c r="G501" s="14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4"/>
      <c r="X501" s="20"/>
      <c r="Y501" s="14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L501" s="56"/>
      <c r="AM501" s="55"/>
    </row>
    <row r="502" spans="1:39" s="54" customFormat="1" ht="12.75" customHeight="1" x14ac:dyDescent="0.2">
      <c r="A502" s="14"/>
      <c r="B502" s="20"/>
      <c r="C502" s="15"/>
      <c r="D502" s="15"/>
      <c r="E502" s="15"/>
      <c r="F502" s="14"/>
      <c r="G502" s="14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4"/>
      <c r="X502" s="20"/>
      <c r="Y502" s="14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L502" s="56"/>
      <c r="AM502" s="55"/>
    </row>
    <row r="503" spans="1:39" s="54" customFormat="1" ht="12.75" customHeight="1" x14ac:dyDescent="0.2">
      <c r="A503" s="14"/>
      <c r="B503" s="20"/>
      <c r="C503" s="15"/>
      <c r="D503" s="15"/>
      <c r="E503" s="15"/>
      <c r="F503" s="14"/>
      <c r="G503" s="14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4"/>
      <c r="X503" s="20"/>
      <c r="Y503" s="14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L503" s="56"/>
      <c r="AM503" s="55"/>
    </row>
    <row r="504" spans="1:39" s="54" customFormat="1" ht="12.75" customHeight="1" x14ac:dyDescent="0.2">
      <c r="A504" s="14"/>
      <c r="B504" s="20"/>
      <c r="C504" s="15"/>
      <c r="D504" s="15"/>
      <c r="E504" s="15"/>
      <c r="F504" s="14"/>
      <c r="G504" s="14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4"/>
      <c r="X504" s="20"/>
      <c r="Y504" s="14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L504" s="56"/>
      <c r="AM504" s="55"/>
    </row>
    <row r="505" spans="1:39" s="54" customFormat="1" ht="12.75" customHeight="1" x14ac:dyDescent="0.2">
      <c r="A505" s="14"/>
      <c r="B505" s="20"/>
      <c r="C505" s="15"/>
      <c r="D505" s="15"/>
      <c r="E505" s="15"/>
      <c r="F505" s="14"/>
      <c r="G505" s="14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4"/>
      <c r="X505" s="20"/>
      <c r="Y505" s="14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L505" s="56"/>
      <c r="AM505" s="55"/>
    </row>
    <row r="506" spans="1:39" s="54" customFormat="1" ht="12.75" customHeight="1" x14ac:dyDescent="0.2">
      <c r="A506" s="14"/>
      <c r="B506" s="20"/>
      <c r="C506" s="15"/>
      <c r="D506" s="15"/>
      <c r="E506" s="15"/>
      <c r="F506" s="14"/>
      <c r="G506" s="14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4"/>
      <c r="X506" s="20"/>
      <c r="Y506" s="14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L506" s="56"/>
      <c r="AM506" s="55"/>
    </row>
    <row r="507" spans="1:39" s="54" customFormat="1" ht="12.75" customHeight="1" x14ac:dyDescent="0.2">
      <c r="A507" s="14"/>
      <c r="B507" s="20"/>
      <c r="C507" s="15"/>
      <c r="D507" s="15"/>
      <c r="E507" s="15"/>
      <c r="F507" s="14"/>
      <c r="G507" s="14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4"/>
      <c r="X507" s="20"/>
      <c r="Y507" s="14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L507" s="56"/>
      <c r="AM507" s="55"/>
    </row>
    <row r="508" spans="1:39" s="54" customFormat="1" ht="12.75" customHeight="1" x14ac:dyDescent="0.2">
      <c r="A508" s="14"/>
      <c r="B508" s="20"/>
      <c r="C508" s="15"/>
      <c r="D508" s="15"/>
      <c r="E508" s="15"/>
      <c r="F508" s="14"/>
      <c r="G508" s="14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4"/>
      <c r="X508" s="20"/>
      <c r="Y508" s="14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L508" s="56"/>
      <c r="AM508" s="55"/>
    </row>
    <row r="509" spans="1:39" s="54" customFormat="1" ht="12.75" customHeight="1" x14ac:dyDescent="0.2">
      <c r="A509" s="14"/>
      <c r="B509" s="20"/>
      <c r="C509" s="15"/>
      <c r="D509" s="15"/>
      <c r="E509" s="15"/>
      <c r="F509" s="14"/>
      <c r="G509" s="14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4"/>
      <c r="X509" s="20"/>
      <c r="Y509" s="14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L509" s="56"/>
      <c r="AM509" s="55"/>
    </row>
    <row r="510" spans="1:39" s="54" customFormat="1" ht="12.75" customHeight="1" x14ac:dyDescent="0.2">
      <c r="A510" s="14"/>
      <c r="B510" s="20"/>
      <c r="C510" s="15"/>
      <c r="D510" s="15"/>
      <c r="E510" s="15"/>
      <c r="F510" s="14"/>
      <c r="G510" s="14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4"/>
      <c r="X510" s="20"/>
      <c r="Y510" s="14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L510" s="56"/>
      <c r="AM510" s="55"/>
    </row>
    <row r="511" spans="1:39" s="54" customFormat="1" ht="12.75" customHeight="1" x14ac:dyDescent="0.2">
      <c r="A511" s="14"/>
      <c r="B511" s="20"/>
      <c r="C511" s="15"/>
      <c r="D511" s="15"/>
      <c r="E511" s="15"/>
      <c r="F511" s="14"/>
      <c r="G511" s="14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4"/>
      <c r="X511" s="20"/>
      <c r="Y511" s="14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L511" s="56"/>
      <c r="AM511" s="55"/>
    </row>
    <row r="512" spans="1:39" s="54" customFormat="1" ht="12.75" customHeight="1" x14ac:dyDescent="0.2">
      <c r="A512" s="14"/>
      <c r="B512" s="20"/>
      <c r="C512" s="15"/>
      <c r="D512" s="15"/>
      <c r="E512" s="15"/>
      <c r="F512" s="14"/>
      <c r="G512" s="14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4"/>
      <c r="X512" s="20"/>
      <c r="Y512" s="14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L512" s="56"/>
      <c r="AM512" s="55"/>
    </row>
    <row r="513" spans="1:39" s="54" customFormat="1" ht="12.75" customHeight="1" x14ac:dyDescent="0.2">
      <c r="A513" s="14"/>
      <c r="B513" s="20"/>
      <c r="C513" s="15"/>
      <c r="D513" s="15"/>
      <c r="E513" s="15"/>
      <c r="F513" s="14"/>
      <c r="G513" s="14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4"/>
      <c r="X513" s="20"/>
      <c r="Y513" s="14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L513" s="56"/>
      <c r="AM513" s="55"/>
    </row>
    <row r="514" spans="1:39" s="54" customFormat="1" ht="12.75" customHeight="1" x14ac:dyDescent="0.2">
      <c r="A514" s="14"/>
      <c r="B514" s="20"/>
      <c r="C514" s="15"/>
      <c r="D514" s="15"/>
      <c r="E514" s="15"/>
      <c r="F514" s="14"/>
      <c r="G514" s="14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4"/>
      <c r="X514" s="20"/>
      <c r="Y514" s="14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L514" s="56"/>
      <c r="AM514" s="55"/>
    </row>
    <row r="515" spans="1:39" s="54" customFormat="1" ht="12.75" customHeight="1" x14ac:dyDescent="0.2">
      <c r="A515" s="14"/>
      <c r="B515" s="20"/>
      <c r="C515" s="15"/>
      <c r="D515" s="15"/>
      <c r="E515" s="15"/>
      <c r="F515" s="14"/>
      <c r="G515" s="14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4"/>
      <c r="X515" s="20"/>
      <c r="Y515" s="14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L515" s="56"/>
      <c r="AM515" s="55"/>
    </row>
    <row r="516" spans="1:39" s="54" customFormat="1" ht="12.75" customHeight="1" x14ac:dyDescent="0.2">
      <c r="A516" s="14"/>
      <c r="B516" s="20"/>
      <c r="C516" s="15"/>
      <c r="D516" s="15"/>
      <c r="E516" s="15"/>
      <c r="F516" s="14"/>
      <c r="G516" s="14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4"/>
      <c r="X516" s="20"/>
      <c r="Y516" s="14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L516" s="56"/>
      <c r="AM516" s="55"/>
    </row>
    <row r="517" spans="1:39" s="54" customFormat="1" ht="12.75" customHeight="1" x14ac:dyDescent="0.2">
      <c r="A517" s="14"/>
      <c r="B517" s="20"/>
      <c r="C517" s="15"/>
      <c r="D517" s="15"/>
      <c r="E517" s="15"/>
      <c r="F517" s="14"/>
      <c r="G517" s="14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4"/>
      <c r="X517" s="20"/>
      <c r="Y517" s="14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L517" s="56"/>
      <c r="AM517" s="55"/>
    </row>
    <row r="518" spans="1:39" s="54" customFormat="1" ht="12.75" customHeight="1" x14ac:dyDescent="0.2">
      <c r="A518" s="14"/>
      <c r="B518" s="20"/>
      <c r="C518" s="15"/>
      <c r="D518" s="15"/>
      <c r="E518" s="15"/>
      <c r="F518" s="14"/>
      <c r="G518" s="14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4"/>
      <c r="X518" s="20"/>
      <c r="Y518" s="14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L518" s="56"/>
      <c r="AM518" s="55"/>
    </row>
    <row r="519" spans="1:39" s="54" customFormat="1" ht="12.75" customHeight="1" x14ac:dyDescent="0.2">
      <c r="A519" s="14"/>
      <c r="B519" s="20"/>
      <c r="C519" s="15"/>
      <c r="D519" s="15"/>
      <c r="E519" s="15"/>
      <c r="F519" s="14"/>
      <c r="G519" s="1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4"/>
      <c r="X519" s="20"/>
      <c r="Y519" s="14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L519" s="56"/>
      <c r="AM519" s="55"/>
    </row>
    <row r="520" spans="1:39" s="54" customFormat="1" ht="12.75" customHeight="1" x14ac:dyDescent="0.2">
      <c r="A520" s="14"/>
      <c r="B520" s="20"/>
      <c r="C520" s="15"/>
      <c r="D520" s="15"/>
      <c r="E520" s="15"/>
      <c r="F520" s="14"/>
      <c r="G520" s="14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4"/>
      <c r="X520" s="20"/>
      <c r="Y520" s="14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L520" s="56"/>
      <c r="AM520" s="55"/>
    </row>
    <row r="521" spans="1:39" s="54" customFormat="1" ht="12.75" customHeight="1" x14ac:dyDescent="0.2">
      <c r="A521" s="14"/>
      <c r="B521" s="20"/>
      <c r="C521" s="15"/>
      <c r="D521" s="15"/>
      <c r="E521" s="15"/>
      <c r="F521" s="14"/>
      <c r="G521" s="14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4"/>
      <c r="X521" s="20"/>
      <c r="Y521" s="14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L521" s="56"/>
      <c r="AM521" s="55"/>
    </row>
    <row r="522" spans="1:39" s="54" customFormat="1" ht="12.75" customHeight="1" x14ac:dyDescent="0.2">
      <c r="A522" s="14"/>
      <c r="B522" s="20"/>
      <c r="C522" s="15"/>
      <c r="D522" s="15"/>
      <c r="E522" s="15"/>
      <c r="F522" s="14"/>
      <c r="G522" s="14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4"/>
      <c r="X522" s="20"/>
      <c r="Y522" s="14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L522" s="56"/>
      <c r="AM522" s="55"/>
    </row>
    <row r="523" spans="1:39" s="54" customFormat="1" ht="12.75" customHeight="1" x14ac:dyDescent="0.2">
      <c r="A523" s="14"/>
      <c r="B523" s="20"/>
      <c r="C523" s="15"/>
      <c r="D523" s="15"/>
      <c r="E523" s="15"/>
      <c r="F523" s="14"/>
      <c r="G523" s="14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4"/>
      <c r="X523" s="20"/>
      <c r="Y523" s="14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L523" s="56"/>
      <c r="AM523" s="55"/>
    </row>
    <row r="524" spans="1:39" s="54" customFormat="1" ht="12.75" customHeight="1" x14ac:dyDescent="0.2">
      <c r="A524" s="14"/>
      <c r="B524" s="20"/>
      <c r="C524" s="15"/>
      <c r="D524" s="15"/>
      <c r="E524" s="15"/>
      <c r="F524" s="14"/>
      <c r="G524" s="14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4"/>
      <c r="X524" s="20"/>
      <c r="Y524" s="14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L524" s="56"/>
      <c r="AM524" s="55"/>
    </row>
    <row r="525" spans="1:39" s="54" customFormat="1" ht="12.75" customHeight="1" x14ac:dyDescent="0.2">
      <c r="A525" s="14"/>
      <c r="B525" s="20"/>
      <c r="C525" s="15"/>
      <c r="D525" s="15"/>
      <c r="E525" s="15"/>
      <c r="F525" s="14"/>
      <c r="G525" s="14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4"/>
      <c r="X525" s="20"/>
      <c r="Y525" s="14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L525" s="56"/>
      <c r="AM525" s="55"/>
    </row>
    <row r="526" spans="1:39" s="54" customFormat="1" ht="12.75" customHeight="1" x14ac:dyDescent="0.2">
      <c r="A526" s="14"/>
      <c r="B526" s="20"/>
      <c r="C526" s="15"/>
      <c r="D526" s="15"/>
      <c r="E526" s="15"/>
      <c r="F526" s="14"/>
      <c r="G526" s="14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4"/>
      <c r="X526" s="20"/>
      <c r="Y526" s="14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L526" s="56"/>
      <c r="AM526" s="55"/>
    </row>
    <row r="527" spans="1:39" s="54" customFormat="1" ht="12.75" customHeight="1" x14ac:dyDescent="0.2">
      <c r="A527" s="14"/>
      <c r="B527" s="20"/>
      <c r="C527" s="15"/>
      <c r="D527" s="15"/>
      <c r="E527" s="15"/>
      <c r="F527" s="14"/>
      <c r="G527" s="14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4"/>
      <c r="X527" s="20"/>
      <c r="Y527" s="14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L527" s="56"/>
      <c r="AM527" s="55"/>
    </row>
    <row r="528" spans="1:39" s="54" customFormat="1" ht="12.75" customHeight="1" x14ac:dyDescent="0.2">
      <c r="A528" s="14"/>
      <c r="B528" s="20"/>
      <c r="C528" s="15"/>
      <c r="D528" s="15"/>
      <c r="E528" s="15"/>
      <c r="F528" s="14"/>
      <c r="G528" s="14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4"/>
      <c r="X528" s="20"/>
      <c r="Y528" s="14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L528" s="56"/>
      <c r="AM528" s="55"/>
    </row>
    <row r="529" spans="1:39" s="54" customFormat="1" ht="12.75" customHeight="1" x14ac:dyDescent="0.2">
      <c r="A529" s="14"/>
      <c r="B529" s="20"/>
      <c r="C529" s="15"/>
      <c r="D529" s="15"/>
      <c r="E529" s="15"/>
      <c r="F529" s="14"/>
      <c r="G529" s="14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4"/>
      <c r="X529" s="20"/>
      <c r="Y529" s="14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L529" s="56"/>
      <c r="AM529" s="55"/>
    </row>
    <row r="530" spans="1:39" s="54" customFormat="1" ht="12.75" customHeight="1" x14ac:dyDescent="0.2">
      <c r="A530" s="14"/>
      <c r="B530" s="20"/>
      <c r="C530" s="15"/>
      <c r="D530" s="15"/>
      <c r="E530" s="15"/>
      <c r="F530" s="14"/>
      <c r="G530" s="14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4"/>
      <c r="X530" s="20"/>
      <c r="Y530" s="14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L530" s="56"/>
      <c r="AM530" s="55"/>
    </row>
    <row r="531" spans="1:39" s="54" customFormat="1" ht="12.75" customHeight="1" x14ac:dyDescent="0.2">
      <c r="A531" s="14"/>
      <c r="B531" s="20"/>
      <c r="C531" s="15"/>
      <c r="D531" s="15"/>
      <c r="E531" s="15"/>
      <c r="F531" s="14"/>
      <c r="G531" s="14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4"/>
      <c r="X531" s="20"/>
      <c r="Y531" s="14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L531" s="56"/>
      <c r="AM531" s="55"/>
    </row>
    <row r="532" spans="1:39" s="54" customFormat="1" ht="12.75" customHeight="1" x14ac:dyDescent="0.2">
      <c r="A532" s="14"/>
      <c r="B532" s="20"/>
      <c r="C532" s="15"/>
      <c r="D532" s="15"/>
      <c r="E532" s="15"/>
      <c r="F532" s="14"/>
      <c r="G532" s="14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4"/>
      <c r="X532" s="20"/>
      <c r="Y532" s="14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L532" s="56"/>
      <c r="AM532" s="55"/>
    </row>
    <row r="533" spans="1:39" s="54" customFormat="1" ht="12.75" customHeight="1" x14ac:dyDescent="0.2">
      <c r="A533" s="14"/>
      <c r="B533" s="20"/>
      <c r="C533" s="15"/>
      <c r="D533" s="15"/>
      <c r="E533" s="15"/>
      <c r="F533" s="14"/>
      <c r="G533" s="14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4"/>
      <c r="X533" s="20"/>
      <c r="Y533" s="14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L533" s="56"/>
      <c r="AM533" s="55"/>
    </row>
    <row r="534" spans="1:39" s="54" customFormat="1" ht="12.75" customHeight="1" x14ac:dyDescent="0.2">
      <c r="A534" s="14"/>
      <c r="B534" s="20"/>
      <c r="C534" s="15"/>
      <c r="D534" s="15"/>
      <c r="E534" s="15"/>
      <c r="F534" s="14"/>
      <c r="G534" s="14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4"/>
      <c r="X534" s="20"/>
      <c r="Y534" s="14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L534" s="56"/>
      <c r="AM534" s="55"/>
    </row>
    <row r="535" spans="1:39" s="54" customFormat="1" ht="12.75" customHeight="1" x14ac:dyDescent="0.2">
      <c r="A535" s="14"/>
      <c r="B535" s="20"/>
      <c r="C535" s="15"/>
      <c r="D535" s="15"/>
      <c r="E535" s="15"/>
      <c r="F535" s="14"/>
      <c r="G535" s="14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4"/>
      <c r="X535" s="20"/>
      <c r="Y535" s="14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L535" s="56"/>
      <c r="AM535" s="55"/>
    </row>
    <row r="536" spans="1:39" s="54" customFormat="1" ht="12.75" customHeight="1" x14ac:dyDescent="0.2">
      <c r="A536" s="14"/>
      <c r="B536" s="20"/>
      <c r="C536" s="15"/>
      <c r="D536" s="15"/>
      <c r="E536" s="15"/>
      <c r="F536" s="14"/>
      <c r="G536" s="14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4"/>
      <c r="X536" s="20"/>
      <c r="Y536" s="14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L536" s="56"/>
      <c r="AM536" s="55"/>
    </row>
    <row r="537" spans="1:39" s="54" customFormat="1" ht="12.75" customHeight="1" x14ac:dyDescent="0.2">
      <c r="A537" s="14"/>
      <c r="B537" s="20"/>
      <c r="C537" s="15"/>
      <c r="D537" s="15"/>
      <c r="E537" s="15"/>
      <c r="F537" s="14"/>
      <c r="G537" s="14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4"/>
      <c r="X537" s="20"/>
      <c r="Y537" s="14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L537" s="56"/>
      <c r="AM537" s="55"/>
    </row>
    <row r="538" spans="1:39" s="54" customFormat="1" ht="12.75" customHeight="1" x14ac:dyDescent="0.2">
      <c r="A538" s="14"/>
      <c r="B538" s="20"/>
      <c r="C538" s="15"/>
      <c r="D538" s="15"/>
      <c r="E538" s="15"/>
      <c r="F538" s="14"/>
      <c r="G538" s="14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4"/>
      <c r="X538" s="20"/>
      <c r="Y538" s="14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L538" s="56"/>
      <c r="AM538" s="55"/>
    </row>
    <row r="539" spans="1:39" s="54" customFormat="1" ht="12.75" customHeight="1" x14ac:dyDescent="0.2">
      <c r="A539" s="14"/>
      <c r="B539" s="20"/>
      <c r="C539" s="15"/>
      <c r="D539" s="15"/>
      <c r="E539" s="15"/>
      <c r="F539" s="14"/>
      <c r="G539" s="14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4"/>
      <c r="X539" s="20"/>
      <c r="Y539" s="14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L539" s="56"/>
      <c r="AM539" s="55"/>
    </row>
    <row r="540" spans="1:39" s="54" customFormat="1" ht="12.75" customHeight="1" x14ac:dyDescent="0.2">
      <c r="A540" s="14"/>
      <c r="B540" s="20"/>
      <c r="C540" s="15"/>
      <c r="D540" s="15"/>
      <c r="E540" s="15"/>
      <c r="F540" s="14"/>
      <c r="G540" s="14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4"/>
      <c r="X540" s="20"/>
      <c r="Y540" s="14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L540" s="56"/>
      <c r="AM540" s="55"/>
    </row>
    <row r="541" spans="1:39" s="54" customFormat="1" ht="12.75" customHeight="1" x14ac:dyDescent="0.2">
      <c r="A541" s="14"/>
      <c r="B541" s="20"/>
      <c r="C541" s="15"/>
      <c r="D541" s="15"/>
      <c r="E541" s="15"/>
      <c r="F541" s="14"/>
      <c r="G541" s="14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4"/>
      <c r="X541" s="20"/>
      <c r="Y541" s="14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L541" s="56"/>
      <c r="AM541" s="55"/>
    </row>
    <row r="542" spans="1:39" s="54" customFormat="1" ht="12.75" customHeight="1" x14ac:dyDescent="0.2">
      <c r="A542" s="14"/>
      <c r="B542" s="20"/>
      <c r="C542" s="15"/>
      <c r="D542" s="15"/>
      <c r="E542" s="15"/>
      <c r="F542" s="14"/>
      <c r="G542" s="14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4"/>
      <c r="X542" s="20"/>
      <c r="Y542" s="14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L542" s="56"/>
      <c r="AM542" s="55"/>
    </row>
    <row r="543" spans="1:39" s="54" customFormat="1" ht="12.75" customHeight="1" x14ac:dyDescent="0.2">
      <c r="A543" s="14"/>
      <c r="B543" s="20"/>
      <c r="C543" s="15"/>
      <c r="D543" s="15"/>
      <c r="E543" s="15"/>
      <c r="F543" s="14"/>
      <c r="G543" s="14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4"/>
      <c r="X543" s="20"/>
      <c r="Y543" s="14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L543" s="56"/>
      <c r="AM543" s="55"/>
    </row>
    <row r="544" spans="1:39" s="54" customFormat="1" ht="12.75" customHeight="1" x14ac:dyDescent="0.2">
      <c r="A544" s="14"/>
      <c r="B544" s="20"/>
      <c r="C544" s="15"/>
      <c r="D544" s="15"/>
      <c r="E544" s="15"/>
      <c r="F544" s="14"/>
      <c r="G544" s="14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4"/>
      <c r="X544" s="20"/>
      <c r="Y544" s="14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L544" s="56"/>
      <c r="AM544" s="55"/>
    </row>
    <row r="545" spans="1:39" s="54" customFormat="1" ht="12.75" customHeight="1" x14ac:dyDescent="0.2">
      <c r="A545" s="14"/>
      <c r="B545" s="20"/>
      <c r="C545" s="15"/>
      <c r="D545" s="15"/>
      <c r="E545" s="15"/>
      <c r="F545" s="14"/>
      <c r="G545" s="14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4"/>
      <c r="X545" s="20"/>
      <c r="Y545" s="14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L545" s="56"/>
      <c r="AM545" s="55"/>
    </row>
    <row r="546" spans="1:39" s="54" customFormat="1" ht="12.75" customHeight="1" x14ac:dyDescent="0.2">
      <c r="A546" s="14"/>
      <c r="B546" s="20"/>
      <c r="C546" s="15"/>
      <c r="D546" s="15"/>
      <c r="E546" s="15"/>
      <c r="F546" s="14"/>
      <c r="G546" s="14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4"/>
      <c r="X546" s="20"/>
      <c r="Y546" s="14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L546" s="56"/>
      <c r="AM546" s="55"/>
    </row>
    <row r="547" spans="1:39" s="54" customFormat="1" ht="12.75" customHeight="1" x14ac:dyDescent="0.2">
      <c r="A547" s="14"/>
      <c r="B547" s="20"/>
      <c r="C547" s="15"/>
      <c r="D547" s="15"/>
      <c r="E547" s="15"/>
      <c r="F547" s="14"/>
      <c r="G547" s="14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4"/>
      <c r="X547" s="20"/>
      <c r="Y547" s="14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L547" s="56"/>
      <c r="AM547" s="55"/>
    </row>
    <row r="548" spans="1:39" s="54" customFormat="1" ht="12.75" customHeight="1" x14ac:dyDescent="0.2">
      <c r="A548" s="14"/>
      <c r="B548" s="20"/>
      <c r="C548" s="15"/>
      <c r="D548" s="15"/>
      <c r="E548" s="15"/>
      <c r="F548" s="14"/>
      <c r="G548" s="14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4"/>
      <c r="X548" s="20"/>
      <c r="Y548" s="14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L548" s="56"/>
      <c r="AM548" s="55"/>
    </row>
    <row r="549" spans="1:39" s="54" customFormat="1" ht="12.75" customHeight="1" x14ac:dyDescent="0.2">
      <c r="A549" s="14"/>
      <c r="B549" s="20"/>
      <c r="C549" s="15"/>
      <c r="D549" s="15"/>
      <c r="E549" s="15"/>
      <c r="F549" s="14"/>
      <c r="G549" s="14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4"/>
      <c r="X549" s="20"/>
      <c r="Y549" s="14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L549" s="56"/>
      <c r="AM549" s="55"/>
    </row>
    <row r="550" spans="1:39" s="54" customFormat="1" ht="12.75" customHeight="1" x14ac:dyDescent="0.2">
      <c r="A550" s="14"/>
      <c r="B550" s="20"/>
      <c r="C550" s="15"/>
      <c r="D550" s="15"/>
      <c r="E550" s="15"/>
      <c r="F550" s="14"/>
      <c r="G550" s="14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4"/>
      <c r="X550" s="20"/>
      <c r="Y550" s="14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L550" s="56"/>
      <c r="AM550" s="55"/>
    </row>
    <row r="551" spans="1:39" s="54" customFormat="1" ht="12.75" customHeight="1" x14ac:dyDescent="0.2">
      <c r="A551" s="14"/>
      <c r="B551" s="20"/>
      <c r="C551" s="15"/>
      <c r="D551" s="15"/>
      <c r="E551" s="15"/>
      <c r="F551" s="14"/>
      <c r="G551" s="14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4"/>
      <c r="X551" s="20"/>
      <c r="Y551" s="14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L551" s="56"/>
      <c r="AM551" s="55"/>
    </row>
    <row r="552" spans="1:39" s="54" customFormat="1" ht="12.75" customHeight="1" x14ac:dyDescent="0.2">
      <c r="A552" s="14"/>
      <c r="B552" s="20"/>
      <c r="C552" s="15"/>
      <c r="D552" s="15"/>
      <c r="E552" s="15"/>
      <c r="F552" s="14"/>
      <c r="G552" s="14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4"/>
      <c r="X552" s="20"/>
      <c r="Y552" s="14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L552" s="56"/>
      <c r="AM552" s="55"/>
    </row>
    <row r="553" spans="1:39" s="54" customFormat="1" ht="12.75" customHeight="1" x14ac:dyDescent="0.2">
      <c r="A553" s="14"/>
      <c r="B553" s="20"/>
      <c r="C553" s="15"/>
      <c r="D553" s="15"/>
      <c r="E553" s="15"/>
      <c r="F553" s="14"/>
      <c r="G553" s="14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4"/>
      <c r="X553" s="20"/>
      <c r="Y553" s="14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L553" s="56"/>
      <c r="AM553" s="55"/>
    </row>
    <row r="554" spans="1:39" s="54" customFormat="1" ht="12.75" customHeight="1" x14ac:dyDescent="0.2">
      <c r="A554" s="14"/>
      <c r="B554" s="20"/>
      <c r="C554" s="15"/>
      <c r="D554" s="15"/>
      <c r="E554" s="15"/>
      <c r="F554" s="14"/>
      <c r="G554" s="14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4"/>
      <c r="X554" s="20"/>
      <c r="Y554" s="14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L554" s="56"/>
      <c r="AM554" s="55"/>
    </row>
    <row r="555" spans="1:39" s="54" customFormat="1" ht="12.75" customHeight="1" x14ac:dyDescent="0.2">
      <c r="A555" s="14"/>
      <c r="B555" s="20"/>
      <c r="C555" s="15"/>
      <c r="D555" s="15"/>
      <c r="E555" s="15"/>
      <c r="F555" s="14"/>
      <c r="G555" s="14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4"/>
      <c r="X555" s="20"/>
      <c r="Y555" s="14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L555" s="56"/>
      <c r="AM555" s="55"/>
    </row>
    <row r="556" spans="1:39" s="54" customFormat="1" ht="12.75" customHeight="1" x14ac:dyDescent="0.2">
      <c r="A556" s="14"/>
      <c r="B556" s="20"/>
      <c r="C556" s="15"/>
      <c r="D556" s="15"/>
      <c r="E556" s="15"/>
      <c r="F556" s="14"/>
      <c r="G556" s="14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4"/>
      <c r="X556" s="20"/>
      <c r="Y556" s="14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L556" s="56"/>
      <c r="AM556" s="55"/>
    </row>
    <row r="557" spans="1:39" s="54" customFormat="1" ht="12.75" customHeight="1" x14ac:dyDescent="0.2">
      <c r="A557" s="14"/>
      <c r="B557" s="20"/>
      <c r="C557" s="15"/>
      <c r="D557" s="15"/>
      <c r="E557" s="15"/>
      <c r="F557" s="14"/>
      <c r="G557" s="14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4"/>
      <c r="X557" s="20"/>
      <c r="Y557" s="14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L557" s="56"/>
      <c r="AM557" s="55"/>
    </row>
    <row r="558" spans="1:39" s="54" customFormat="1" ht="12.75" customHeight="1" x14ac:dyDescent="0.2">
      <c r="A558" s="14"/>
      <c r="B558" s="20"/>
      <c r="C558" s="15"/>
      <c r="D558" s="15"/>
      <c r="E558" s="15"/>
      <c r="F558" s="14"/>
      <c r="G558" s="1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4"/>
      <c r="X558" s="20"/>
      <c r="Y558" s="14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L558" s="56"/>
      <c r="AM558" s="55"/>
    </row>
    <row r="559" spans="1:39" s="54" customFormat="1" ht="12.75" customHeight="1" x14ac:dyDescent="0.2">
      <c r="A559" s="14"/>
      <c r="B559" s="20"/>
      <c r="C559" s="15"/>
      <c r="D559" s="15"/>
      <c r="E559" s="15"/>
      <c r="F559" s="14"/>
      <c r="G559" s="14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4"/>
      <c r="X559" s="20"/>
      <c r="Y559" s="14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L559" s="56"/>
      <c r="AM559" s="55"/>
    </row>
    <row r="560" spans="1:39" s="54" customFormat="1" ht="12.75" customHeight="1" x14ac:dyDescent="0.2">
      <c r="A560" s="14"/>
      <c r="B560" s="20"/>
      <c r="C560" s="15"/>
      <c r="D560" s="15"/>
      <c r="E560" s="15"/>
      <c r="F560" s="14"/>
      <c r="G560" s="14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4"/>
      <c r="X560" s="20"/>
      <c r="Y560" s="14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L560" s="56"/>
      <c r="AM560" s="55"/>
    </row>
    <row r="561" spans="1:39" s="54" customFormat="1" ht="12.75" customHeight="1" x14ac:dyDescent="0.2">
      <c r="A561" s="14"/>
      <c r="B561" s="20"/>
      <c r="C561" s="15"/>
      <c r="D561" s="15"/>
      <c r="E561" s="15"/>
      <c r="F561" s="14"/>
      <c r="G561" s="14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4"/>
      <c r="X561" s="20"/>
      <c r="Y561" s="14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L561" s="56"/>
      <c r="AM561" s="55"/>
    </row>
    <row r="562" spans="1:39" s="54" customFormat="1" ht="12.75" customHeight="1" x14ac:dyDescent="0.2">
      <c r="A562" s="14"/>
      <c r="B562" s="20"/>
      <c r="C562" s="15"/>
      <c r="D562" s="15"/>
      <c r="E562" s="15"/>
      <c r="F562" s="14"/>
      <c r="G562" s="14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4"/>
      <c r="X562" s="20"/>
      <c r="Y562" s="14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L562" s="56"/>
      <c r="AM562" s="55"/>
    </row>
    <row r="563" spans="1:39" s="54" customFormat="1" ht="12.75" customHeight="1" x14ac:dyDescent="0.2">
      <c r="A563" s="14"/>
      <c r="B563" s="20"/>
      <c r="C563" s="15"/>
      <c r="D563" s="15"/>
      <c r="E563" s="15"/>
      <c r="F563" s="14"/>
      <c r="G563" s="14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4"/>
      <c r="X563" s="20"/>
      <c r="Y563" s="14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L563" s="56"/>
      <c r="AM563" s="55"/>
    </row>
    <row r="564" spans="1:39" s="54" customFormat="1" ht="12.75" customHeight="1" x14ac:dyDescent="0.2">
      <c r="A564" s="14"/>
      <c r="B564" s="20"/>
      <c r="C564" s="15"/>
      <c r="D564" s="15"/>
      <c r="E564" s="15"/>
      <c r="F564" s="14"/>
      <c r="G564" s="14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4"/>
      <c r="X564" s="20"/>
      <c r="Y564" s="14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L564" s="56"/>
      <c r="AM564" s="55"/>
    </row>
    <row r="565" spans="1:39" s="54" customFormat="1" ht="12.75" customHeight="1" x14ac:dyDescent="0.2">
      <c r="A565" s="14"/>
      <c r="B565" s="20"/>
      <c r="C565" s="15"/>
      <c r="D565" s="15"/>
      <c r="E565" s="15"/>
      <c r="F565" s="14"/>
      <c r="G565" s="14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4"/>
      <c r="X565" s="20"/>
      <c r="Y565" s="14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L565" s="56"/>
      <c r="AM565" s="55"/>
    </row>
    <row r="566" spans="1:39" s="54" customFormat="1" ht="12.75" customHeight="1" x14ac:dyDescent="0.2">
      <c r="A566" s="14"/>
      <c r="B566" s="20"/>
      <c r="C566" s="15"/>
      <c r="D566" s="15"/>
      <c r="E566" s="15"/>
      <c r="F566" s="14"/>
      <c r="G566" s="14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4"/>
      <c r="X566" s="20"/>
      <c r="Y566" s="14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L566" s="56"/>
      <c r="AM566" s="55"/>
    </row>
    <row r="567" spans="1:39" s="54" customFormat="1" ht="12.75" customHeight="1" x14ac:dyDescent="0.2">
      <c r="A567" s="14"/>
      <c r="B567" s="20"/>
      <c r="C567" s="15"/>
      <c r="D567" s="15"/>
      <c r="E567" s="15"/>
      <c r="F567" s="14"/>
      <c r="G567" s="14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4"/>
      <c r="X567" s="20"/>
      <c r="Y567" s="14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L567" s="56"/>
      <c r="AM567" s="55"/>
    </row>
    <row r="568" spans="1:39" s="54" customFormat="1" ht="12.75" customHeight="1" x14ac:dyDescent="0.2">
      <c r="A568" s="14"/>
      <c r="B568" s="20"/>
      <c r="C568" s="15"/>
      <c r="D568" s="15"/>
      <c r="E568" s="15"/>
      <c r="F568" s="14"/>
      <c r="G568" s="14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4"/>
      <c r="X568" s="20"/>
      <c r="Y568" s="14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L568" s="56"/>
      <c r="AM568" s="55"/>
    </row>
    <row r="569" spans="1:39" s="54" customFormat="1" ht="12.75" customHeight="1" x14ac:dyDescent="0.2">
      <c r="A569" s="14"/>
      <c r="B569" s="20"/>
      <c r="C569" s="15"/>
      <c r="D569" s="15"/>
      <c r="E569" s="15"/>
      <c r="F569" s="14"/>
      <c r="G569" s="14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4"/>
      <c r="X569" s="20"/>
      <c r="Y569" s="14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L569" s="56"/>
      <c r="AM569" s="55"/>
    </row>
    <row r="570" spans="1:39" s="54" customFormat="1" ht="12.75" customHeight="1" x14ac:dyDescent="0.2">
      <c r="A570" s="14"/>
      <c r="B570" s="20"/>
      <c r="C570" s="15"/>
      <c r="D570" s="15"/>
      <c r="E570" s="15"/>
      <c r="F570" s="14"/>
      <c r="G570" s="14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4"/>
      <c r="X570" s="20"/>
      <c r="Y570" s="14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L570" s="56"/>
      <c r="AM570" s="55"/>
    </row>
    <row r="571" spans="1:39" s="54" customFormat="1" ht="12.75" customHeight="1" x14ac:dyDescent="0.2">
      <c r="A571" s="14"/>
      <c r="B571" s="20"/>
      <c r="C571" s="15"/>
      <c r="D571" s="15"/>
      <c r="E571" s="15"/>
      <c r="F571" s="14"/>
      <c r="G571" s="14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4"/>
      <c r="X571" s="20"/>
      <c r="Y571" s="14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L571" s="56"/>
      <c r="AM571" s="55"/>
    </row>
    <row r="572" spans="1:39" s="54" customFormat="1" ht="12.75" customHeight="1" x14ac:dyDescent="0.2">
      <c r="A572" s="14"/>
      <c r="B572" s="20"/>
      <c r="C572" s="15"/>
      <c r="D572" s="15"/>
      <c r="E572" s="15"/>
      <c r="F572" s="14"/>
      <c r="G572" s="14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4"/>
      <c r="X572" s="20"/>
      <c r="Y572" s="14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L572" s="56"/>
      <c r="AM572" s="55"/>
    </row>
    <row r="573" spans="1:39" s="54" customFormat="1" ht="12.75" customHeight="1" x14ac:dyDescent="0.2">
      <c r="A573" s="14"/>
      <c r="B573" s="20"/>
      <c r="C573" s="15"/>
      <c r="D573" s="15"/>
      <c r="E573" s="15"/>
      <c r="F573" s="14"/>
      <c r="G573" s="14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4"/>
      <c r="X573" s="20"/>
      <c r="Y573" s="14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L573" s="56"/>
      <c r="AM573" s="55"/>
    </row>
    <row r="574" spans="1:39" s="54" customFormat="1" ht="12.75" customHeight="1" x14ac:dyDescent="0.2">
      <c r="A574" s="14"/>
      <c r="B574" s="20"/>
      <c r="C574" s="15"/>
      <c r="D574" s="15"/>
      <c r="E574" s="15"/>
      <c r="F574" s="14"/>
      <c r="G574" s="14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4"/>
      <c r="X574" s="20"/>
      <c r="Y574" s="14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L574" s="56"/>
      <c r="AM574" s="55"/>
    </row>
    <row r="575" spans="1:39" s="54" customFormat="1" ht="12.75" customHeight="1" x14ac:dyDescent="0.2">
      <c r="A575" s="14"/>
      <c r="B575" s="20"/>
      <c r="C575" s="15"/>
      <c r="D575" s="15"/>
      <c r="E575" s="15"/>
      <c r="F575" s="14"/>
      <c r="G575" s="14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4"/>
      <c r="X575" s="20"/>
      <c r="Y575" s="14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L575" s="56"/>
      <c r="AM575" s="55"/>
    </row>
    <row r="576" spans="1:39" s="54" customFormat="1" ht="12.75" customHeight="1" x14ac:dyDescent="0.2">
      <c r="A576" s="14"/>
      <c r="B576" s="20"/>
      <c r="C576" s="15"/>
      <c r="D576" s="15"/>
      <c r="E576" s="15"/>
      <c r="F576" s="14"/>
      <c r="G576" s="14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4"/>
      <c r="X576" s="20"/>
      <c r="Y576" s="14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L576" s="56"/>
      <c r="AM576" s="55"/>
    </row>
    <row r="577" spans="1:39" s="54" customFormat="1" ht="12.75" customHeight="1" x14ac:dyDescent="0.2">
      <c r="A577" s="14"/>
      <c r="B577" s="20"/>
      <c r="C577" s="15"/>
      <c r="D577" s="15"/>
      <c r="E577" s="15"/>
      <c r="F577" s="14"/>
      <c r="G577" s="14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4"/>
      <c r="X577" s="20"/>
      <c r="Y577" s="14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L577" s="56"/>
      <c r="AM577" s="55"/>
    </row>
    <row r="578" spans="1:39" s="54" customFormat="1" ht="12.75" customHeight="1" x14ac:dyDescent="0.2">
      <c r="A578" s="14"/>
      <c r="B578" s="20"/>
      <c r="C578" s="15"/>
      <c r="D578" s="15"/>
      <c r="E578" s="15"/>
      <c r="F578" s="14"/>
      <c r="G578" s="14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4"/>
      <c r="X578" s="20"/>
      <c r="Y578" s="14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L578" s="56"/>
      <c r="AM578" s="55"/>
    </row>
    <row r="579" spans="1:39" s="54" customFormat="1" ht="12.75" customHeight="1" x14ac:dyDescent="0.2">
      <c r="A579" s="14"/>
      <c r="B579" s="20"/>
      <c r="C579" s="15"/>
      <c r="D579" s="15"/>
      <c r="E579" s="15"/>
      <c r="F579" s="14"/>
      <c r="G579" s="14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4"/>
      <c r="X579" s="20"/>
      <c r="Y579" s="14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L579" s="56"/>
      <c r="AM579" s="55"/>
    </row>
    <row r="580" spans="1:39" s="54" customFormat="1" ht="12.75" customHeight="1" x14ac:dyDescent="0.2">
      <c r="A580" s="14"/>
      <c r="B580" s="20"/>
      <c r="C580" s="15"/>
      <c r="D580" s="15"/>
      <c r="E580" s="15"/>
      <c r="F580" s="14"/>
      <c r="G580" s="14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4"/>
      <c r="X580" s="20"/>
      <c r="Y580" s="14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L580" s="56"/>
      <c r="AM580" s="55"/>
    </row>
    <row r="581" spans="1:39" s="54" customFormat="1" ht="12.75" customHeight="1" x14ac:dyDescent="0.2">
      <c r="A581" s="14"/>
      <c r="B581" s="20"/>
      <c r="C581" s="15"/>
      <c r="D581" s="15"/>
      <c r="E581" s="15"/>
      <c r="F581" s="14"/>
      <c r="G581" s="14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4"/>
      <c r="X581" s="20"/>
      <c r="Y581" s="14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L581" s="56"/>
      <c r="AM581" s="55"/>
    </row>
    <row r="582" spans="1:39" s="54" customFormat="1" ht="12.75" customHeight="1" x14ac:dyDescent="0.2">
      <c r="A582" s="14"/>
      <c r="B582" s="20"/>
      <c r="C582" s="15"/>
      <c r="D582" s="15"/>
      <c r="E582" s="15"/>
      <c r="F582" s="14"/>
      <c r="G582" s="14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4"/>
      <c r="X582" s="20"/>
      <c r="Y582" s="14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L582" s="56"/>
      <c r="AM582" s="55"/>
    </row>
    <row r="583" spans="1:39" s="54" customFormat="1" ht="12.75" customHeight="1" x14ac:dyDescent="0.2">
      <c r="A583" s="14"/>
      <c r="B583" s="20"/>
      <c r="C583" s="15"/>
      <c r="D583" s="15"/>
      <c r="E583" s="15"/>
      <c r="F583" s="14"/>
      <c r="G583" s="14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4"/>
      <c r="X583" s="20"/>
      <c r="Y583" s="14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L583" s="56"/>
      <c r="AM583" s="55"/>
    </row>
    <row r="584" spans="1:39" s="54" customFormat="1" ht="12.75" customHeight="1" x14ac:dyDescent="0.2">
      <c r="A584" s="14"/>
      <c r="B584" s="20"/>
      <c r="C584" s="15"/>
      <c r="D584" s="15"/>
      <c r="E584" s="15"/>
      <c r="F584" s="14"/>
      <c r="G584" s="14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4"/>
      <c r="X584" s="20"/>
      <c r="Y584" s="14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L584" s="56"/>
      <c r="AM584" s="55"/>
    </row>
    <row r="585" spans="1:39" s="54" customFormat="1" ht="12.75" customHeight="1" x14ac:dyDescent="0.2">
      <c r="A585" s="14"/>
      <c r="B585" s="20"/>
      <c r="C585" s="15"/>
      <c r="D585" s="15"/>
      <c r="E585" s="15"/>
      <c r="F585" s="14"/>
      <c r="G585" s="14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4"/>
      <c r="X585" s="20"/>
      <c r="Y585" s="14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L585" s="56"/>
      <c r="AM585" s="55"/>
    </row>
    <row r="586" spans="1:39" s="54" customFormat="1" ht="12.75" customHeight="1" x14ac:dyDescent="0.2">
      <c r="A586" s="14"/>
      <c r="B586" s="20"/>
      <c r="C586" s="15"/>
      <c r="D586" s="15"/>
      <c r="E586" s="15"/>
      <c r="F586" s="14"/>
      <c r="G586" s="14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4"/>
      <c r="X586" s="20"/>
      <c r="Y586" s="14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L586" s="56"/>
      <c r="AM586" s="55"/>
    </row>
    <row r="587" spans="1:39" s="54" customFormat="1" ht="12.75" customHeight="1" x14ac:dyDescent="0.2">
      <c r="A587" s="14"/>
      <c r="B587" s="20"/>
      <c r="C587" s="15"/>
      <c r="D587" s="15"/>
      <c r="E587" s="15"/>
      <c r="F587" s="14"/>
      <c r="G587" s="14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4"/>
      <c r="X587" s="20"/>
      <c r="Y587" s="14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L587" s="56"/>
      <c r="AM587" s="55"/>
    </row>
    <row r="588" spans="1:39" s="54" customFormat="1" ht="12.75" customHeight="1" x14ac:dyDescent="0.2">
      <c r="A588" s="14"/>
      <c r="B588" s="20"/>
      <c r="C588" s="15"/>
      <c r="D588" s="15"/>
      <c r="E588" s="15"/>
      <c r="F588" s="14"/>
      <c r="G588" s="14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4"/>
      <c r="X588" s="20"/>
      <c r="Y588" s="14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L588" s="56"/>
      <c r="AM588" s="55"/>
    </row>
    <row r="589" spans="1:39" s="54" customFormat="1" ht="12.75" customHeight="1" x14ac:dyDescent="0.2">
      <c r="A589" s="14"/>
      <c r="B589" s="20"/>
      <c r="C589" s="15"/>
      <c r="D589" s="15"/>
      <c r="E589" s="15"/>
      <c r="F589" s="14"/>
      <c r="G589" s="14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4"/>
      <c r="X589" s="20"/>
      <c r="Y589" s="14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L589" s="56"/>
      <c r="AM589" s="55"/>
    </row>
    <row r="590" spans="1:39" s="54" customFormat="1" ht="12.75" customHeight="1" x14ac:dyDescent="0.2">
      <c r="A590" s="14"/>
      <c r="B590" s="20"/>
      <c r="C590" s="15"/>
      <c r="D590" s="15"/>
      <c r="E590" s="15"/>
      <c r="F590" s="14"/>
      <c r="G590" s="14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4"/>
      <c r="X590" s="20"/>
      <c r="Y590" s="14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L590" s="56"/>
      <c r="AM590" s="55"/>
    </row>
    <row r="591" spans="1:39" s="54" customFormat="1" ht="12.75" customHeight="1" x14ac:dyDescent="0.2">
      <c r="A591" s="14"/>
      <c r="B591" s="20"/>
      <c r="C591" s="15"/>
      <c r="D591" s="15"/>
      <c r="E591" s="15"/>
      <c r="F591" s="14"/>
      <c r="G591" s="14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4"/>
      <c r="X591" s="20"/>
      <c r="Y591" s="14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L591" s="56"/>
      <c r="AM591" s="55"/>
    </row>
    <row r="592" spans="1:39" s="54" customFormat="1" ht="12.75" customHeight="1" x14ac:dyDescent="0.2">
      <c r="A592" s="14"/>
      <c r="B592" s="20"/>
      <c r="C592" s="15"/>
      <c r="D592" s="15"/>
      <c r="E592" s="15"/>
      <c r="F592" s="14"/>
      <c r="G592" s="14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4"/>
      <c r="X592" s="20"/>
      <c r="Y592" s="14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L592" s="56"/>
      <c r="AM592" s="55"/>
    </row>
    <row r="593" spans="1:39" s="54" customFormat="1" ht="12.75" customHeight="1" x14ac:dyDescent="0.2">
      <c r="A593" s="14"/>
      <c r="B593" s="20"/>
      <c r="C593" s="15"/>
      <c r="D593" s="15"/>
      <c r="E593" s="15"/>
      <c r="F593" s="14"/>
      <c r="G593" s="14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4"/>
      <c r="X593" s="20"/>
      <c r="Y593" s="14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L593" s="56"/>
      <c r="AM593" s="55"/>
    </row>
    <row r="594" spans="1:39" s="54" customFormat="1" ht="12.75" customHeight="1" x14ac:dyDescent="0.2">
      <c r="A594" s="14"/>
      <c r="B594" s="20"/>
      <c r="C594" s="15"/>
      <c r="D594" s="15"/>
      <c r="E594" s="15"/>
      <c r="F594" s="14"/>
      <c r="G594" s="14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4"/>
      <c r="X594" s="20"/>
      <c r="Y594" s="14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L594" s="56"/>
      <c r="AM594" s="55"/>
    </row>
    <row r="595" spans="1:39" s="54" customFormat="1" ht="12.75" customHeight="1" x14ac:dyDescent="0.2">
      <c r="A595" s="14"/>
      <c r="B595" s="20"/>
      <c r="C595" s="15"/>
      <c r="D595" s="15"/>
      <c r="E595" s="15"/>
      <c r="F595" s="14"/>
      <c r="G595" s="14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4"/>
      <c r="X595" s="20"/>
      <c r="Y595" s="14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L595" s="56"/>
      <c r="AM595" s="55"/>
    </row>
    <row r="596" spans="1:39" s="54" customFormat="1" ht="12.75" customHeight="1" x14ac:dyDescent="0.2">
      <c r="A596" s="14"/>
      <c r="B596" s="20"/>
      <c r="C596" s="15"/>
      <c r="D596" s="15"/>
      <c r="E596" s="15"/>
      <c r="F596" s="14"/>
      <c r="G596" s="1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4"/>
      <c r="X596" s="20"/>
      <c r="Y596" s="14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L596" s="56"/>
      <c r="AM596" s="55"/>
    </row>
    <row r="597" spans="1:39" s="54" customFormat="1" ht="12.75" customHeight="1" x14ac:dyDescent="0.2">
      <c r="A597" s="14"/>
      <c r="B597" s="20"/>
      <c r="C597" s="15"/>
      <c r="D597" s="15"/>
      <c r="E597" s="15"/>
      <c r="F597" s="14"/>
      <c r="G597" s="14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4"/>
      <c r="X597" s="20"/>
      <c r="Y597" s="14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L597" s="56"/>
      <c r="AM597" s="55"/>
    </row>
    <row r="598" spans="1:39" s="54" customFormat="1" ht="12.75" customHeight="1" x14ac:dyDescent="0.2">
      <c r="A598" s="14"/>
      <c r="B598" s="20"/>
      <c r="C598" s="15"/>
      <c r="D598" s="15"/>
      <c r="E598" s="15"/>
      <c r="F598" s="14"/>
      <c r="G598" s="14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4"/>
      <c r="X598" s="20"/>
      <c r="Y598" s="14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L598" s="56"/>
      <c r="AM598" s="55"/>
    </row>
    <row r="599" spans="1:39" s="54" customFormat="1" ht="12.75" customHeight="1" x14ac:dyDescent="0.2">
      <c r="A599" s="14"/>
      <c r="B599" s="20"/>
      <c r="C599" s="15"/>
      <c r="D599" s="15"/>
      <c r="E599" s="15"/>
      <c r="F599" s="14"/>
      <c r="G599" s="14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4"/>
      <c r="X599" s="20"/>
      <c r="Y599" s="14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L599" s="56"/>
      <c r="AM599" s="55"/>
    </row>
    <row r="600" spans="1:39" s="54" customFormat="1" ht="12.75" customHeight="1" x14ac:dyDescent="0.2">
      <c r="A600" s="14"/>
      <c r="B600" s="20"/>
      <c r="C600" s="15"/>
      <c r="D600" s="15"/>
      <c r="E600" s="15"/>
      <c r="F600" s="14"/>
      <c r="G600" s="14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4"/>
      <c r="X600" s="20"/>
      <c r="Y600" s="14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L600" s="56"/>
      <c r="AM600" s="55"/>
    </row>
    <row r="601" spans="1:39" s="54" customFormat="1" ht="12.75" customHeight="1" x14ac:dyDescent="0.2">
      <c r="A601" s="14"/>
      <c r="B601" s="20"/>
      <c r="C601" s="15"/>
      <c r="D601" s="15"/>
      <c r="E601" s="15"/>
      <c r="F601" s="14"/>
      <c r="G601" s="14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4"/>
      <c r="X601" s="20"/>
      <c r="Y601" s="14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L601" s="56"/>
      <c r="AM601" s="55"/>
    </row>
    <row r="602" spans="1:39" s="54" customFormat="1" ht="12.75" customHeight="1" x14ac:dyDescent="0.2">
      <c r="A602" s="14"/>
      <c r="B602" s="20"/>
      <c r="C602" s="15"/>
      <c r="D602" s="15"/>
      <c r="E602" s="15"/>
      <c r="F602" s="14"/>
      <c r="G602" s="14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4"/>
      <c r="X602" s="20"/>
      <c r="Y602" s="14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L602" s="56"/>
      <c r="AM602" s="55"/>
    </row>
    <row r="603" spans="1:39" s="54" customFormat="1" ht="12.75" customHeight="1" x14ac:dyDescent="0.2">
      <c r="A603" s="14"/>
      <c r="B603" s="20"/>
      <c r="C603" s="15"/>
      <c r="D603" s="15"/>
      <c r="E603" s="15"/>
      <c r="F603" s="14"/>
      <c r="G603" s="14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4"/>
      <c r="X603" s="20"/>
      <c r="Y603" s="14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L603" s="56"/>
      <c r="AM603" s="55"/>
    </row>
    <row r="604" spans="1:39" s="54" customFormat="1" ht="12.75" customHeight="1" x14ac:dyDescent="0.2">
      <c r="A604" s="14"/>
      <c r="B604" s="20"/>
      <c r="C604" s="15"/>
      <c r="D604" s="15"/>
      <c r="E604" s="15"/>
      <c r="F604" s="14"/>
      <c r="G604" s="14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4"/>
      <c r="X604" s="20"/>
      <c r="Y604" s="14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L604" s="56"/>
      <c r="AM604" s="55"/>
    </row>
    <row r="605" spans="1:39" s="54" customFormat="1" ht="12.75" customHeight="1" x14ac:dyDescent="0.2">
      <c r="A605" s="14"/>
      <c r="B605" s="20"/>
      <c r="C605" s="15"/>
      <c r="D605" s="15"/>
      <c r="E605" s="15"/>
      <c r="F605" s="14"/>
      <c r="G605" s="14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4"/>
      <c r="X605" s="20"/>
      <c r="Y605" s="14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L605" s="56"/>
      <c r="AM605" s="55"/>
    </row>
    <row r="606" spans="1:39" s="54" customFormat="1" ht="12.75" customHeight="1" x14ac:dyDescent="0.2">
      <c r="A606" s="14"/>
      <c r="B606" s="20"/>
      <c r="C606" s="15"/>
      <c r="D606" s="15"/>
      <c r="E606" s="15"/>
      <c r="F606" s="14"/>
      <c r="G606" s="14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4"/>
      <c r="X606" s="20"/>
      <c r="Y606" s="14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L606" s="56"/>
      <c r="AM606" s="55"/>
    </row>
    <row r="607" spans="1:39" s="54" customFormat="1" ht="12.75" customHeight="1" x14ac:dyDescent="0.2">
      <c r="A607" s="14"/>
      <c r="B607" s="20"/>
      <c r="C607" s="15"/>
      <c r="D607" s="15"/>
      <c r="E607" s="15"/>
      <c r="F607" s="14"/>
      <c r="G607" s="14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4"/>
      <c r="X607" s="20"/>
      <c r="Y607" s="14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L607" s="56"/>
      <c r="AM607" s="55"/>
    </row>
    <row r="608" spans="1:39" s="54" customFormat="1" ht="12.75" customHeight="1" x14ac:dyDescent="0.2">
      <c r="A608" s="14"/>
      <c r="B608" s="20"/>
      <c r="C608" s="15"/>
      <c r="D608" s="15"/>
      <c r="E608" s="15"/>
      <c r="F608" s="14"/>
      <c r="G608" s="14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4"/>
      <c r="X608" s="20"/>
      <c r="Y608" s="14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L608" s="56"/>
      <c r="AM608" s="55"/>
    </row>
    <row r="609" spans="1:39" s="54" customFormat="1" ht="12.75" customHeight="1" x14ac:dyDescent="0.2">
      <c r="A609" s="14"/>
      <c r="B609" s="20"/>
      <c r="C609" s="15"/>
      <c r="D609" s="15"/>
      <c r="E609" s="15"/>
      <c r="F609" s="14"/>
      <c r="G609" s="14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4"/>
      <c r="X609" s="20"/>
      <c r="Y609" s="14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L609" s="56"/>
      <c r="AM609" s="55"/>
    </row>
    <row r="610" spans="1:39" s="54" customFormat="1" ht="12.75" customHeight="1" x14ac:dyDescent="0.2">
      <c r="A610" s="14"/>
      <c r="B610" s="20"/>
      <c r="C610" s="15"/>
      <c r="D610" s="15"/>
      <c r="E610" s="15"/>
      <c r="F610" s="14"/>
      <c r="G610" s="14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4"/>
      <c r="X610" s="20"/>
      <c r="Y610" s="14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L610" s="56"/>
      <c r="AM610" s="55"/>
    </row>
    <row r="611" spans="1:39" s="54" customFormat="1" ht="12.75" customHeight="1" x14ac:dyDescent="0.2">
      <c r="A611" s="14"/>
      <c r="B611" s="20"/>
      <c r="C611" s="15"/>
      <c r="D611" s="15"/>
      <c r="E611" s="15"/>
      <c r="F611" s="14"/>
      <c r="G611" s="14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4"/>
      <c r="X611" s="20"/>
      <c r="Y611" s="14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L611" s="56"/>
      <c r="AM611" s="55"/>
    </row>
    <row r="612" spans="1:39" s="54" customFormat="1" ht="12.75" customHeight="1" x14ac:dyDescent="0.2">
      <c r="A612" s="14"/>
      <c r="B612" s="20"/>
      <c r="C612" s="15"/>
      <c r="D612" s="15"/>
      <c r="E612" s="15"/>
      <c r="F612" s="14"/>
      <c r="G612" s="14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4"/>
      <c r="X612" s="20"/>
      <c r="Y612" s="14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L612" s="56"/>
      <c r="AM612" s="55"/>
    </row>
    <row r="613" spans="1:39" s="54" customFormat="1" ht="12.75" customHeight="1" x14ac:dyDescent="0.2">
      <c r="A613" s="14"/>
      <c r="B613" s="20"/>
      <c r="C613" s="15"/>
      <c r="D613" s="15"/>
      <c r="E613" s="15"/>
      <c r="F613" s="14"/>
      <c r="G613" s="14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4"/>
      <c r="X613" s="20"/>
      <c r="Y613" s="14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L613" s="56"/>
      <c r="AM613" s="55"/>
    </row>
    <row r="614" spans="1:39" s="54" customFormat="1" ht="12.75" customHeight="1" x14ac:dyDescent="0.2">
      <c r="A614" s="14"/>
      <c r="B614" s="20"/>
      <c r="C614" s="15"/>
      <c r="D614" s="15"/>
      <c r="E614" s="15"/>
      <c r="F614" s="14"/>
      <c r="G614" s="14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4"/>
      <c r="X614" s="20"/>
      <c r="Y614" s="14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L614" s="56"/>
      <c r="AM614" s="55"/>
    </row>
    <row r="615" spans="1:39" s="54" customFormat="1" ht="12.75" customHeight="1" x14ac:dyDescent="0.2">
      <c r="A615" s="14"/>
      <c r="B615" s="20"/>
      <c r="C615" s="15"/>
      <c r="D615" s="15"/>
      <c r="E615" s="15"/>
      <c r="F615" s="14"/>
      <c r="G615" s="14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4"/>
      <c r="X615" s="20"/>
      <c r="Y615" s="14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L615" s="56"/>
      <c r="AM615" s="55"/>
    </row>
    <row r="616" spans="1:39" s="54" customFormat="1" ht="12.75" customHeight="1" x14ac:dyDescent="0.2">
      <c r="A616" s="14"/>
      <c r="B616" s="20"/>
      <c r="C616" s="15"/>
      <c r="D616" s="15"/>
      <c r="E616" s="15"/>
      <c r="F616" s="14"/>
      <c r="G616" s="14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4"/>
      <c r="X616" s="20"/>
      <c r="Y616" s="14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L616" s="56"/>
      <c r="AM616" s="55"/>
    </row>
    <row r="617" spans="1:39" s="54" customFormat="1" ht="12.75" customHeight="1" x14ac:dyDescent="0.2">
      <c r="A617" s="14"/>
      <c r="B617" s="20"/>
      <c r="C617" s="15"/>
      <c r="D617" s="15"/>
      <c r="E617" s="15"/>
      <c r="F617" s="14"/>
      <c r="G617" s="14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4"/>
      <c r="X617" s="20"/>
      <c r="Y617" s="14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L617" s="56"/>
      <c r="AM617" s="55"/>
    </row>
    <row r="618" spans="1:39" s="54" customFormat="1" ht="12.75" customHeight="1" x14ac:dyDescent="0.2">
      <c r="A618" s="14"/>
      <c r="B618" s="20"/>
      <c r="C618" s="15"/>
      <c r="D618" s="15"/>
      <c r="E618" s="15"/>
      <c r="F618" s="14"/>
      <c r="G618" s="14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4"/>
      <c r="X618" s="20"/>
      <c r="Y618" s="14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L618" s="56"/>
      <c r="AM618" s="55"/>
    </row>
    <row r="619" spans="1:39" s="54" customFormat="1" ht="12.75" customHeight="1" x14ac:dyDescent="0.2">
      <c r="A619" s="14"/>
      <c r="B619" s="20"/>
      <c r="C619" s="15"/>
      <c r="D619" s="15"/>
      <c r="E619" s="15"/>
      <c r="F619" s="14"/>
      <c r="G619" s="14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4"/>
      <c r="X619" s="20"/>
      <c r="Y619" s="14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L619" s="56"/>
      <c r="AM619" s="55"/>
    </row>
    <row r="620" spans="1:39" s="54" customFormat="1" ht="12.75" customHeight="1" x14ac:dyDescent="0.2">
      <c r="A620" s="14"/>
      <c r="B620" s="20"/>
      <c r="C620" s="15"/>
      <c r="D620" s="15"/>
      <c r="E620" s="15"/>
      <c r="F620" s="14"/>
      <c r="G620" s="14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4"/>
      <c r="X620" s="20"/>
      <c r="Y620" s="14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L620" s="56"/>
      <c r="AM620" s="55"/>
    </row>
    <row r="621" spans="1:39" s="54" customFormat="1" ht="12.75" customHeight="1" x14ac:dyDescent="0.2">
      <c r="A621" s="14"/>
      <c r="B621" s="20"/>
      <c r="C621" s="15"/>
      <c r="D621" s="15"/>
      <c r="E621" s="15"/>
      <c r="F621" s="14"/>
      <c r="G621" s="14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4"/>
      <c r="X621" s="20"/>
      <c r="Y621" s="14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L621" s="56"/>
      <c r="AM621" s="55"/>
    </row>
    <row r="622" spans="1:39" s="54" customFormat="1" ht="12.75" customHeight="1" x14ac:dyDescent="0.2">
      <c r="A622" s="14"/>
      <c r="B622" s="20"/>
      <c r="C622" s="15"/>
      <c r="D622" s="15"/>
      <c r="E622" s="15"/>
      <c r="F622" s="14"/>
      <c r="G622" s="14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4"/>
      <c r="X622" s="20"/>
      <c r="Y622" s="14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L622" s="56"/>
      <c r="AM622" s="55"/>
    </row>
    <row r="623" spans="1:39" s="54" customFormat="1" ht="12.75" customHeight="1" x14ac:dyDescent="0.2">
      <c r="A623" s="14"/>
      <c r="B623" s="20"/>
      <c r="C623" s="15"/>
      <c r="D623" s="15"/>
      <c r="E623" s="15"/>
      <c r="F623" s="14"/>
      <c r="G623" s="14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4"/>
      <c r="X623" s="20"/>
      <c r="Y623" s="14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L623" s="56"/>
      <c r="AM623" s="55"/>
    </row>
    <row r="624" spans="1:39" s="54" customFormat="1" ht="12.75" customHeight="1" x14ac:dyDescent="0.2">
      <c r="A624" s="14"/>
      <c r="B624" s="20"/>
      <c r="C624" s="15"/>
      <c r="D624" s="15"/>
      <c r="E624" s="15"/>
      <c r="F624" s="14"/>
      <c r="G624" s="14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4"/>
      <c r="X624" s="20"/>
      <c r="Y624" s="14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L624" s="56"/>
      <c r="AM624" s="55"/>
    </row>
    <row r="625" spans="1:39" s="54" customFormat="1" ht="12.75" customHeight="1" x14ac:dyDescent="0.2">
      <c r="A625" s="14"/>
      <c r="B625" s="20"/>
      <c r="C625" s="15"/>
      <c r="D625" s="15"/>
      <c r="E625" s="15"/>
      <c r="F625" s="14"/>
      <c r="G625" s="14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4"/>
      <c r="X625" s="20"/>
      <c r="Y625" s="14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L625" s="56"/>
      <c r="AM625" s="55"/>
    </row>
    <row r="626" spans="1:39" s="54" customFormat="1" ht="12.75" customHeight="1" x14ac:dyDescent="0.2">
      <c r="A626" s="14"/>
      <c r="B626" s="20"/>
      <c r="C626" s="15"/>
      <c r="D626" s="15"/>
      <c r="E626" s="15"/>
      <c r="F626" s="14"/>
      <c r="G626" s="14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4"/>
      <c r="X626" s="20"/>
      <c r="Y626" s="14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L626" s="56"/>
      <c r="AM626" s="55"/>
    </row>
    <row r="627" spans="1:39" s="54" customFormat="1" ht="12.75" customHeight="1" x14ac:dyDescent="0.2">
      <c r="A627" s="14"/>
      <c r="B627" s="20"/>
      <c r="C627" s="15"/>
      <c r="D627" s="15"/>
      <c r="E627" s="15"/>
      <c r="F627" s="14"/>
      <c r="G627" s="14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4"/>
      <c r="X627" s="20"/>
      <c r="Y627" s="14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L627" s="56"/>
      <c r="AM627" s="55"/>
    </row>
    <row r="628" spans="1:39" s="54" customFormat="1" ht="12.75" customHeight="1" x14ac:dyDescent="0.2">
      <c r="A628" s="14"/>
      <c r="B628" s="20"/>
      <c r="C628" s="15"/>
      <c r="D628" s="15"/>
      <c r="E628" s="15"/>
      <c r="F628" s="14"/>
      <c r="G628" s="14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4"/>
      <c r="X628" s="20"/>
      <c r="Y628" s="14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L628" s="56"/>
      <c r="AM628" s="55"/>
    </row>
    <row r="629" spans="1:39" s="54" customFormat="1" ht="12.75" customHeight="1" x14ac:dyDescent="0.2">
      <c r="A629" s="14"/>
      <c r="B629" s="20"/>
      <c r="C629" s="15"/>
      <c r="D629" s="15"/>
      <c r="E629" s="15"/>
      <c r="F629" s="14"/>
      <c r="G629" s="14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4"/>
      <c r="X629" s="20"/>
      <c r="Y629" s="14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L629" s="56"/>
      <c r="AM629" s="55"/>
    </row>
    <row r="630" spans="1:39" s="54" customFormat="1" ht="12.75" customHeight="1" x14ac:dyDescent="0.2">
      <c r="A630" s="14"/>
      <c r="B630" s="20"/>
      <c r="C630" s="15"/>
      <c r="D630" s="15"/>
      <c r="E630" s="15"/>
      <c r="F630" s="14"/>
      <c r="G630" s="14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4"/>
      <c r="X630" s="20"/>
      <c r="Y630" s="14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L630" s="56"/>
      <c r="AM630" s="55"/>
    </row>
    <row r="631" spans="1:39" s="54" customFormat="1" ht="12.75" customHeight="1" x14ac:dyDescent="0.2">
      <c r="A631" s="14"/>
      <c r="B631" s="20"/>
      <c r="C631" s="15"/>
      <c r="D631" s="15"/>
      <c r="E631" s="15"/>
      <c r="F631" s="14"/>
      <c r="G631" s="14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4"/>
      <c r="X631" s="20"/>
      <c r="Y631" s="14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L631" s="56"/>
      <c r="AM631" s="55"/>
    </row>
    <row r="632" spans="1:39" s="54" customFormat="1" ht="12.75" customHeight="1" x14ac:dyDescent="0.2">
      <c r="A632" s="14"/>
      <c r="B632" s="20"/>
      <c r="C632" s="15"/>
      <c r="D632" s="15"/>
      <c r="E632" s="15"/>
      <c r="F632" s="14"/>
      <c r="G632" s="14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4"/>
      <c r="X632" s="20"/>
      <c r="Y632" s="14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L632" s="56"/>
      <c r="AM632" s="55"/>
    </row>
    <row r="633" spans="1:39" s="54" customFormat="1" ht="12.75" customHeight="1" x14ac:dyDescent="0.2">
      <c r="A633" s="14"/>
      <c r="B633" s="20"/>
      <c r="C633" s="15"/>
      <c r="D633" s="15"/>
      <c r="E633" s="15"/>
      <c r="F633" s="14"/>
      <c r="G633" s="14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4"/>
      <c r="X633" s="20"/>
      <c r="Y633" s="14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L633" s="56"/>
      <c r="AM633" s="55"/>
    </row>
    <row r="634" spans="1:39" s="54" customFormat="1" ht="12.75" customHeight="1" x14ac:dyDescent="0.2">
      <c r="A634" s="14"/>
      <c r="B634" s="20"/>
      <c r="C634" s="15"/>
      <c r="D634" s="15"/>
      <c r="E634" s="15"/>
      <c r="F634" s="14"/>
      <c r="G634" s="14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4"/>
      <c r="X634" s="20"/>
      <c r="Y634" s="14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L634" s="56"/>
      <c r="AM634" s="55"/>
    </row>
    <row r="635" spans="1:39" s="54" customFormat="1" ht="12.75" customHeight="1" x14ac:dyDescent="0.2">
      <c r="A635" s="14"/>
      <c r="B635" s="20"/>
      <c r="C635" s="15"/>
      <c r="D635" s="15"/>
      <c r="E635" s="15"/>
      <c r="F635" s="14"/>
      <c r="G635" s="14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4"/>
      <c r="X635" s="20"/>
      <c r="Y635" s="14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L635" s="56"/>
      <c r="AM635" s="55"/>
    </row>
    <row r="636" spans="1:39" s="54" customFormat="1" ht="12.75" customHeight="1" x14ac:dyDescent="0.2">
      <c r="A636" s="14"/>
      <c r="B636" s="20"/>
      <c r="C636" s="15"/>
      <c r="D636" s="15"/>
      <c r="E636" s="15"/>
      <c r="F636" s="14"/>
      <c r="G636" s="14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4"/>
      <c r="X636" s="20"/>
      <c r="Y636" s="14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L636" s="56"/>
      <c r="AM636" s="55"/>
    </row>
    <row r="637" spans="1:39" s="54" customFormat="1" ht="12.75" customHeight="1" x14ac:dyDescent="0.2">
      <c r="A637" s="14"/>
      <c r="B637" s="20"/>
      <c r="C637" s="15"/>
      <c r="D637" s="15"/>
      <c r="E637" s="15"/>
      <c r="F637" s="14"/>
      <c r="G637" s="14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4"/>
      <c r="X637" s="20"/>
      <c r="Y637" s="14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L637" s="56"/>
      <c r="AM637" s="55"/>
    </row>
    <row r="638" spans="1:39" s="54" customFormat="1" ht="12.75" customHeight="1" x14ac:dyDescent="0.2">
      <c r="A638" s="14"/>
      <c r="B638" s="20"/>
      <c r="C638" s="15"/>
      <c r="D638" s="15"/>
      <c r="E638" s="15"/>
      <c r="F638" s="14"/>
      <c r="G638" s="14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4"/>
      <c r="X638" s="20"/>
      <c r="Y638" s="14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L638" s="56"/>
      <c r="AM638" s="55"/>
    </row>
    <row r="639" spans="1:39" s="54" customFormat="1" ht="12.75" customHeight="1" x14ac:dyDescent="0.2">
      <c r="A639" s="14"/>
      <c r="B639" s="20"/>
      <c r="C639" s="15"/>
      <c r="D639" s="15"/>
      <c r="E639" s="15"/>
      <c r="F639" s="14"/>
      <c r="G639" s="14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4"/>
      <c r="X639" s="20"/>
      <c r="Y639" s="14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L639" s="56"/>
      <c r="AM639" s="55"/>
    </row>
    <row r="640" spans="1:39" s="54" customFormat="1" ht="12.75" customHeight="1" x14ac:dyDescent="0.2">
      <c r="A640" s="14"/>
      <c r="B640" s="20"/>
      <c r="C640" s="15"/>
      <c r="D640" s="15"/>
      <c r="E640" s="15"/>
      <c r="F640" s="14"/>
      <c r="G640" s="14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4"/>
      <c r="X640" s="20"/>
      <c r="Y640" s="14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L640" s="56"/>
      <c r="AM640" s="55"/>
    </row>
    <row r="641" spans="1:39" s="54" customFormat="1" ht="12.75" customHeight="1" x14ac:dyDescent="0.2">
      <c r="A641" s="14"/>
      <c r="B641" s="20"/>
      <c r="C641" s="15"/>
      <c r="D641" s="15"/>
      <c r="E641" s="15"/>
      <c r="F641" s="14"/>
      <c r="G641" s="14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4"/>
      <c r="X641" s="20"/>
      <c r="Y641" s="14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L641" s="56"/>
      <c r="AM641" s="55"/>
    </row>
    <row r="642" spans="1:39" s="54" customFormat="1" ht="12.75" customHeight="1" x14ac:dyDescent="0.2">
      <c r="A642" s="14"/>
      <c r="B642" s="20"/>
      <c r="C642" s="15"/>
      <c r="D642" s="15"/>
      <c r="E642" s="15"/>
      <c r="F642" s="14"/>
      <c r="G642" s="14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4"/>
      <c r="X642" s="20"/>
      <c r="Y642" s="14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L642" s="56"/>
      <c r="AM642" s="55"/>
    </row>
    <row r="643" spans="1:39" s="54" customFormat="1" ht="12.75" customHeight="1" x14ac:dyDescent="0.2">
      <c r="A643" s="14"/>
      <c r="B643" s="20"/>
      <c r="C643" s="15"/>
      <c r="D643" s="15"/>
      <c r="E643" s="15"/>
      <c r="F643" s="14"/>
      <c r="G643" s="14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4"/>
      <c r="X643" s="20"/>
      <c r="Y643" s="14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L643" s="56"/>
      <c r="AM643" s="55"/>
    </row>
    <row r="644" spans="1:39" s="54" customFormat="1" ht="12.75" customHeight="1" x14ac:dyDescent="0.2">
      <c r="A644" s="14"/>
      <c r="B644" s="20"/>
      <c r="C644" s="15"/>
      <c r="D644" s="15"/>
      <c r="E644" s="15"/>
      <c r="F644" s="14"/>
      <c r="G644" s="14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4"/>
      <c r="X644" s="20"/>
      <c r="Y644" s="14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L644" s="56"/>
      <c r="AM644" s="55"/>
    </row>
    <row r="645" spans="1:39" s="54" customFormat="1" ht="12.75" customHeight="1" x14ac:dyDescent="0.2">
      <c r="A645" s="14"/>
      <c r="B645" s="20"/>
      <c r="C645" s="15"/>
      <c r="D645" s="15"/>
      <c r="E645" s="15"/>
      <c r="F645" s="14"/>
      <c r="G645" s="14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4"/>
      <c r="X645" s="20"/>
      <c r="Y645" s="14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L645" s="56"/>
      <c r="AM645" s="55"/>
    </row>
    <row r="646" spans="1:39" s="54" customFormat="1" ht="12.75" customHeight="1" x14ac:dyDescent="0.2">
      <c r="A646" s="14"/>
      <c r="B646" s="20"/>
      <c r="C646" s="15"/>
      <c r="D646" s="15"/>
      <c r="E646" s="15"/>
      <c r="F646" s="14"/>
      <c r="G646" s="14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4"/>
      <c r="X646" s="20"/>
      <c r="Y646" s="14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L646" s="56"/>
      <c r="AM646" s="55"/>
    </row>
    <row r="647" spans="1:39" s="54" customFormat="1" ht="12.75" customHeight="1" x14ac:dyDescent="0.2">
      <c r="A647" s="14"/>
      <c r="B647" s="20"/>
      <c r="C647" s="15"/>
      <c r="D647" s="15"/>
      <c r="E647" s="15"/>
      <c r="F647" s="14"/>
      <c r="G647" s="14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4"/>
      <c r="X647" s="20"/>
      <c r="Y647" s="14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L647" s="56"/>
      <c r="AM647" s="55"/>
    </row>
    <row r="648" spans="1:39" s="54" customFormat="1" ht="12.75" customHeight="1" x14ac:dyDescent="0.2">
      <c r="A648" s="14"/>
      <c r="B648" s="20"/>
      <c r="C648" s="15"/>
      <c r="D648" s="15"/>
      <c r="E648" s="15"/>
      <c r="F648" s="14"/>
      <c r="G648" s="14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4"/>
      <c r="X648" s="20"/>
      <c r="Y648" s="14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L648" s="56"/>
      <c r="AM648" s="55"/>
    </row>
    <row r="649" spans="1:39" s="54" customFormat="1" ht="12.75" customHeight="1" x14ac:dyDescent="0.2">
      <c r="A649" s="14"/>
      <c r="B649" s="20"/>
      <c r="C649" s="15"/>
      <c r="D649" s="15"/>
      <c r="E649" s="15"/>
      <c r="F649" s="14"/>
      <c r="G649" s="14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4"/>
      <c r="X649" s="20"/>
      <c r="Y649" s="14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L649" s="56"/>
      <c r="AM649" s="55"/>
    </row>
    <row r="650" spans="1:39" s="54" customFormat="1" ht="12.75" customHeight="1" x14ac:dyDescent="0.2">
      <c r="A650" s="14"/>
      <c r="B650" s="20"/>
      <c r="C650" s="15"/>
      <c r="D650" s="15"/>
      <c r="E650" s="15"/>
      <c r="F650" s="14"/>
      <c r="G650" s="14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4"/>
      <c r="X650" s="20"/>
      <c r="Y650" s="14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L650" s="56"/>
      <c r="AM650" s="55"/>
    </row>
    <row r="651" spans="1:39" s="54" customFormat="1" ht="12.75" customHeight="1" x14ac:dyDescent="0.2">
      <c r="A651" s="14"/>
      <c r="B651" s="20"/>
      <c r="C651" s="15"/>
      <c r="D651" s="15"/>
      <c r="E651" s="15"/>
      <c r="F651" s="14"/>
      <c r="G651" s="14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4"/>
      <c r="X651" s="20"/>
      <c r="Y651" s="14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L651" s="56"/>
      <c r="AM651" s="55"/>
    </row>
    <row r="652" spans="1:39" s="54" customFormat="1" ht="12.75" customHeight="1" x14ac:dyDescent="0.2">
      <c r="A652" s="14"/>
      <c r="B652" s="20"/>
      <c r="C652" s="15"/>
      <c r="D652" s="15"/>
      <c r="E652" s="15"/>
      <c r="F652" s="14"/>
      <c r="G652" s="14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4"/>
      <c r="X652" s="20"/>
      <c r="Y652" s="14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L652" s="56"/>
      <c r="AM652" s="55"/>
    </row>
    <row r="653" spans="1:39" s="54" customFormat="1" ht="12.75" customHeight="1" x14ac:dyDescent="0.2">
      <c r="A653" s="14"/>
      <c r="B653" s="20"/>
      <c r="C653" s="15"/>
      <c r="D653" s="15"/>
      <c r="E653" s="15"/>
      <c r="F653" s="14"/>
      <c r="G653" s="14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4"/>
      <c r="X653" s="20"/>
      <c r="Y653" s="14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L653" s="56"/>
      <c r="AM653" s="55"/>
    </row>
    <row r="654" spans="1:39" s="54" customFormat="1" ht="12.75" customHeight="1" x14ac:dyDescent="0.2">
      <c r="A654" s="14"/>
      <c r="B654" s="20"/>
      <c r="C654" s="15"/>
      <c r="D654" s="15"/>
      <c r="E654" s="15"/>
      <c r="F654" s="14"/>
      <c r="G654" s="14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4"/>
      <c r="X654" s="20"/>
      <c r="Y654" s="14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L654" s="56"/>
      <c r="AM654" s="55"/>
    </row>
    <row r="655" spans="1:39" s="54" customFormat="1" ht="12.75" customHeight="1" x14ac:dyDescent="0.2">
      <c r="A655" s="14"/>
      <c r="B655" s="20"/>
      <c r="C655" s="15"/>
      <c r="D655" s="15"/>
      <c r="E655" s="15"/>
      <c r="F655" s="14"/>
      <c r="G655" s="14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4"/>
      <c r="X655" s="20"/>
      <c r="Y655" s="14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L655" s="56"/>
      <c r="AM655" s="55"/>
    </row>
    <row r="656" spans="1:39" s="54" customFormat="1" ht="12.75" customHeight="1" x14ac:dyDescent="0.2">
      <c r="A656" s="14"/>
      <c r="B656" s="20"/>
      <c r="C656" s="15"/>
      <c r="D656" s="15"/>
      <c r="E656" s="15"/>
      <c r="F656" s="14"/>
      <c r="G656" s="14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4"/>
      <c r="X656" s="20"/>
      <c r="Y656" s="14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L656" s="56"/>
      <c r="AM656" s="55"/>
    </row>
    <row r="657" spans="1:39" s="54" customFormat="1" ht="12.75" customHeight="1" x14ac:dyDescent="0.2">
      <c r="A657" s="14"/>
      <c r="B657" s="20"/>
      <c r="C657" s="15"/>
      <c r="D657" s="15"/>
      <c r="E657" s="15"/>
      <c r="F657" s="14"/>
      <c r="G657" s="14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4"/>
      <c r="X657" s="20"/>
      <c r="Y657" s="14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L657" s="56"/>
      <c r="AM657" s="55"/>
    </row>
    <row r="658" spans="1:39" s="54" customFormat="1" ht="12.75" customHeight="1" x14ac:dyDescent="0.2">
      <c r="A658" s="14"/>
      <c r="B658" s="20"/>
      <c r="C658" s="15"/>
      <c r="D658" s="15"/>
      <c r="E658" s="15"/>
      <c r="F658" s="14"/>
      <c r="G658" s="14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4"/>
      <c r="X658" s="20"/>
      <c r="Y658" s="14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L658" s="56"/>
      <c r="AM658" s="55"/>
    </row>
    <row r="659" spans="1:39" s="54" customFormat="1" ht="12.75" customHeight="1" x14ac:dyDescent="0.2">
      <c r="A659" s="14"/>
      <c r="B659" s="20"/>
      <c r="C659" s="15"/>
      <c r="D659" s="15"/>
      <c r="E659" s="15"/>
      <c r="F659" s="14"/>
      <c r="G659" s="14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4"/>
      <c r="X659" s="20"/>
      <c r="Y659" s="14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L659" s="56"/>
      <c r="AM659" s="55"/>
    </row>
    <row r="660" spans="1:39" s="54" customFormat="1" ht="12.75" customHeight="1" x14ac:dyDescent="0.2">
      <c r="A660" s="14"/>
      <c r="B660" s="20"/>
      <c r="C660" s="15"/>
      <c r="D660" s="15"/>
      <c r="E660" s="15"/>
      <c r="F660" s="14"/>
      <c r="G660" s="14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4"/>
      <c r="X660" s="20"/>
      <c r="Y660" s="14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L660" s="56"/>
      <c r="AM660" s="55"/>
    </row>
    <row r="661" spans="1:39" s="54" customFormat="1" ht="12.75" customHeight="1" x14ac:dyDescent="0.2">
      <c r="A661" s="14"/>
      <c r="B661" s="20"/>
      <c r="C661" s="15"/>
      <c r="D661" s="15"/>
      <c r="E661" s="15"/>
      <c r="F661" s="14"/>
      <c r="G661" s="14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4"/>
      <c r="X661" s="20"/>
      <c r="Y661" s="14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L661" s="56"/>
      <c r="AM661" s="55"/>
    </row>
    <row r="662" spans="1:39" s="54" customFormat="1" ht="12.75" customHeight="1" x14ac:dyDescent="0.2">
      <c r="A662" s="14"/>
      <c r="B662" s="20"/>
      <c r="C662" s="15"/>
      <c r="D662" s="15"/>
      <c r="E662" s="15"/>
      <c r="F662" s="14"/>
      <c r="G662" s="14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4"/>
      <c r="X662" s="20"/>
      <c r="Y662" s="14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L662" s="56"/>
      <c r="AM662" s="55"/>
    </row>
    <row r="663" spans="1:39" s="54" customFormat="1" ht="12.75" customHeight="1" x14ac:dyDescent="0.2">
      <c r="A663" s="14"/>
      <c r="B663" s="20"/>
      <c r="C663" s="15"/>
      <c r="D663" s="15"/>
      <c r="E663" s="15"/>
      <c r="F663" s="14"/>
      <c r="G663" s="14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4"/>
      <c r="X663" s="20"/>
      <c r="Y663" s="14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L663" s="56"/>
      <c r="AM663" s="55"/>
    </row>
    <row r="664" spans="1:39" s="54" customFormat="1" ht="12.75" customHeight="1" x14ac:dyDescent="0.2">
      <c r="A664" s="14"/>
      <c r="B664" s="20"/>
      <c r="C664" s="15"/>
      <c r="D664" s="15"/>
      <c r="E664" s="15"/>
      <c r="F664" s="14"/>
      <c r="G664" s="14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4"/>
      <c r="X664" s="20"/>
      <c r="Y664" s="14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L664" s="56"/>
      <c r="AM664" s="55"/>
    </row>
    <row r="665" spans="1:39" s="54" customFormat="1" ht="12.75" customHeight="1" x14ac:dyDescent="0.2">
      <c r="A665" s="14"/>
      <c r="B665" s="20"/>
      <c r="C665" s="15"/>
      <c r="D665" s="15"/>
      <c r="E665" s="15"/>
      <c r="F665" s="14"/>
      <c r="G665" s="14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4"/>
      <c r="X665" s="20"/>
      <c r="Y665" s="14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L665" s="56"/>
      <c r="AM665" s="55"/>
    </row>
    <row r="666" spans="1:39" s="54" customFormat="1" ht="12.75" customHeight="1" x14ac:dyDescent="0.2">
      <c r="A666" s="14"/>
      <c r="B666" s="20"/>
      <c r="C666" s="15"/>
      <c r="D666" s="15"/>
      <c r="E666" s="15"/>
      <c r="F666" s="14"/>
      <c r="G666" s="14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4"/>
      <c r="X666" s="20"/>
      <c r="Y666" s="14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L666" s="56"/>
      <c r="AM666" s="55"/>
    </row>
    <row r="667" spans="1:39" s="54" customFormat="1" ht="12.75" customHeight="1" x14ac:dyDescent="0.2">
      <c r="A667" s="14"/>
      <c r="B667" s="20"/>
      <c r="C667" s="15"/>
      <c r="D667" s="15"/>
      <c r="E667" s="15"/>
      <c r="F667" s="14"/>
      <c r="G667" s="14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4"/>
      <c r="X667" s="20"/>
      <c r="Y667" s="14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L667" s="56"/>
      <c r="AM667" s="55"/>
    </row>
    <row r="668" spans="1:39" s="54" customFormat="1" ht="12.75" customHeight="1" x14ac:dyDescent="0.2">
      <c r="A668" s="14"/>
      <c r="B668" s="20"/>
      <c r="C668" s="15"/>
      <c r="D668" s="15"/>
      <c r="E668" s="15"/>
      <c r="F668" s="14"/>
      <c r="G668" s="14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4"/>
      <c r="X668" s="20"/>
      <c r="Y668" s="14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L668" s="56"/>
      <c r="AM668" s="55"/>
    </row>
    <row r="669" spans="1:39" s="54" customFormat="1" ht="12.75" customHeight="1" x14ac:dyDescent="0.2">
      <c r="A669" s="14"/>
      <c r="B669" s="20"/>
      <c r="C669" s="15"/>
      <c r="D669" s="15"/>
      <c r="E669" s="15"/>
      <c r="F669" s="14"/>
      <c r="G669" s="14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4"/>
      <c r="X669" s="20"/>
      <c r="Y669" s="14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L669" s="56"/>
      <c r="AM669" s="55"/>
    </row>
    <row r="670" spans="1:39" s="54" customFormat="1" ht="12.75" customHeight="1" x14ac:dyDescent="0.2">
      <c r="A670" s="14"/>
      <c r="B670" s="20"/>
      <c r="C670" s="15"/>
      <c r="D670" s="15"/>
      <c r="E670" s="15"/>
      <c r="F670" s="14"/>
      <c r="G670" s="14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4"/>
      <c r="X670" s="20"/>
      <c r="Y670" s="14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L670" s="56"/>
      <c r="AM670" s="55"/>
    </row>
    <row r="671" spans="1:39" s="54" customFormat="1" ht="12.75" customHeight="1" x14ac:dyDescent="0.2">
      <c r="A671" s="14"/>
      <c r="B671" s="20"/>
      <c r="C671" s="15"/>
      <c r="D671" s="15"/>
      <c r="E671" s="15"/>
      <c r="F671" s="14"/>
      <c r="G671" s="14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4"/>
      <c r="X671" s="20"/>
      <c r="Y671" s="14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L671" s="56"/>
      <c r="AM671" s="55"/>
    </row>
    <row r="672" spans="1:39" s="54" customFormat="1" ht="12.75" customHeight="1" x14ac:dyDescent="0.2">
      <c r="A672" s="14"/>
      <c r="B672" s="20"/>
      <c r="C672" s="15"/>
      <c r="D672" s="15"/>
      <c r="E672" s="15"/>
      <c r="F672" s="14"/>
      <c r="G672" s="14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4"/>
      <c r="X672" s="20"/>
      <c r="Y672" s="14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L672" s="56"/>
      <c r="AM672" s="55"/>
    </row>
    <row r="673" spans="1:39" s="54" customFormat="1" ht="12.75" customHeight="1" x14ac:dyDescent="0.2">
      <c r="A673" s="14"/>
      <c r="B673" s="20"/>
      <c r="C673" s="15"/>
      <c r="D673" s="15"/>
      <c r="E673" s="15"/>
      <c r="F673" s="14"/>
      <c r="G673" s="14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4"/>
      <c r="X673" s="20"/>
      <c r="Y673" s="14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L673" s="56"/>
      <c r="AM673" s="55"/>
    </row>
    <row r="674" spans="1:39" s="54" customFormat="1" ht="12.75" customHeight="1" x14ac:dyDescent="0.2">
      <c r="A674" s="14"/>
      <c r="B674" s="20"/>
      <c r="C674" s="15"/>
      <c r="D674" s="15"/>
      <c r="E674" s="15"/>
      <c r="F674" s="14"/>
      <c r="G674" s="14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4"/>
      <c r="X674" s="20"/>
      <c r="Y674" s="14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L674" s="56"/>
      <c r="AM674" s="55"/>
    </row>
    <row r="675" spans="1:39" s="54" customFormat="1" ht="12.75" customHeight="1" x14ac:dyDescent="0.2">
      <c r="A675" s="14"/>
      <c r="B675" s="20"/>
      <c r="C675" s="15"/>
      <c r="D675" s="15"/>
      <c r="E675" s="15"/>
      <c r="F675" s="14"/>
      <c r="G675" s="14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4"/>
      <c r="X675" s="20"/>
      <c r="Y675" s="14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L675" s="56"/>
      <c r="AM675" s="55"/>
    </row>
    <row r="676" spans="1:39" s="54" customFormat="1" ht="12.75" customHeight="1" x14ac:dyDescent="0.2">
      <c r="A676" s="14"/>
      <c r="B676" s="20"/>
      <c r="C676" s="15"/>
      <c r="D676" s="15"/>
      <c r="E676" s="15"/>
      <c r="F676" s="14"/>
      <c r="G676" s="14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4"/>
      <c r="X676" s="20"/>
      <c r="Y676" s="14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L676" s="56"/>
      <c r="AM676" s="55"/>
    </row>
    <row r="677" spans="1:39" s="54" customFormat="1" ht="12.75" customHeight="1" x14ac:dyDescent="0.2">
      <c r="A677" s="14"/>
      <c r="B677" s="20"/>
      <c r="C677" s="15"/>
      <c r="D677" s="15"/>
      <c r="E677" s="15"/>
      <c r="F677" s="14"/>
      <c r="G677" s="14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4"/>
      <c r="X677" s="20"/>
      <c r="Y677" s="14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L677" s="56"/>
      <c r="AM677" s="55"/>
    </row>
    <row r="678" spans="1:39" s="54" customFormat="1" ht="12.75" customHeight="1" x14ac:dyDescent="0.2">
      <c r="A678" s="14"/>
      <c r="B678" s="20"/>
      <c r="C678" s="15"/>
      <c r="D678" s="15"/>
      <c r="E678" s="15"/>
      <c r="F678" s="14"/>
      <c r="G678" s="14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4"/>
      <c r="X678" s="20"/>
      <c r="Y678" s="14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L678" s="56"/>
      <c r="AM678" s="55"/>
    </row>
    <row r="679" spans="1:39" s="54" customFormat="1" ht="12.75" customHeight="1" x14ac:dyDescent="0.2">
      <c r="A679" s="14"/>
      <c r="B679" s="20"/>
      <c r="C679" s="15"/>
      <c r="D679" s="15"/>
      <c r="E679" s="15"/>
      <c r="F679" s="14"/>
      <c r="G679" s="14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4"/>
      <c r="X679" s="20"/>
      <c r="Y679" s="14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L679" s="56"/>
      <c r="AM679" s="55"/>
    </row>
    <row r="680" spans="1:39" s="54" customFormat="1" ht="12.75" customHeight="1" x14ac:dyDescent="0.2">
      <c r="A680" s="14"/>
      <c r="B680" s="20"/>
      <c r="C680" s="15"/>
      <c r="D680" s="15"/>
      <c r="E680" s="15"/>
      <c r="F680" s="14"/>
      <c r="G680" s="14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4"/>
      <c r="X680" s="20"/>
      <c r="Y680" s="14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L680" s="56"/>
      <c r="AM680" s="55"/>
    </row>
    <row r="681" spans="1:39" s="54" customFormat="1" ht="12.75" customHeight="1" x14ac:dyDescent="0.2">
      <c r="A681" s="14"/>
      <c r="B681" s="20"/>
      <c r="C681" s="15"/>
      <c r="D681" s="15"/>
      <c r="E681" s="15"/>
      <c r="F681" s="14"/>
      <c r="G681" s="14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4"/>
      <c r="X681" s="20"/>
      <c r="Y681" s="14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L681" s="56"/>
      <c r="AM681" s="55"/>
    </row>
    <row r="682" spans="1:39" s="54" customFormat="1" ht="12.75" customHeight="1" x14ac:dyDescent="0.2">
      <c r="A682" s="14"/>
      <c r="B682" s="20"/>
      <c r="C682" s="15"/>
      <c r="D682" s="15"/>
      <c r="E682" s="15"/>
      <c r="F682" s="14"/>
      <c r="G682" s="14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4"/>
      <c r="X682" s="20"/>
      <c r="Y682" s="14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L682" s="56"/>
      <c r="AM682" s="55"/>
    </row>
    <row r="683" spans="1:39" s="54" customFormat="1" ht="12.75" customHeight="1" x14ac:dyDescent="0.2">
      <c r="A683" s="14"/>
      <c r="B683" s="20"/>
      <c r="C683" s="15"/>
      <c r="D683" s="15"/>
      <c r="E683" s="15"/>
      <c r="F683" s="14"/>
      <c r="G683" s="14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4"/>
      <c r="X683" s="20"/>
      <c r="Y683" s="14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L683" s="56"/>
      <c r="AM683" s="55"/>
    </row>
    <row r="684" spans="1:39" s="54" customFormat="1" ht="12.75" customHeight="1" x14ac:dyDescent="0.2">
      <c r="A684" s="14"/>
      <c r="B684" s="20"/>
      <c r="C684" s="15"/>
      <c r="D684" s="15"/>
      <c r="E684" s="15"/>
      <c r="F684" s="14"/>
      <c r="G684" s="14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4"/>
      <c r="X684" s="20"/>
      <c r="Y684" s="14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L684" s="56"/>
      <c r="AM684" s="55"/>
    </row>
    <row r="685" spans="1:39" s="54" customFormat="1" ht="12.75" customHeight="1" x14ac:dyDescent="0.2">
      <c r="A685" s="14"/>
      <c r="B685" s="20"/>
      <c r="C685" s="15"/>
      <c r="D685" s="15"/>
      <c r="E685" s="15"/>
      <c r="F685" s="14"/>
      <c r="G685" s="14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4"/>
      <c r="X685" s="20"/>
      <c r="Y685" s="14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L685" s="56"/>
      <c r="AM685" s="55"/>
    </row>
    <row r="686" spans="1:39" s="54" customFormat="1" ht="12.75" customHeight="1" x14ac:dyDescent="0.2">
      <c r="A686" s="14"/>
      <c r="B686" s="20"/>
      <c r="C686" s="15"/>
      <c r="D686" s="15"/>
      <c r="E686" s="15"/>
      <c r="F686" s="14"/>
      <c r="G686" s="14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4"/>
      <c r="X686" s="20"/>
      <c r="Y686" s="14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L686" s="56"/>
      <c r="AM686" s="55"/>
    </row>
    <row r="687" spans="1:39" s="54" customFormat="1" ht="12.75" customHeight="1" x14ac:dyDescent="0.2">
      <c r="A687" s="14"/>
      <c r="B687" s="20"/>
      <c r="C687" s="15"/>
      <c r="D687" s="15"/>
      <c r="E687" s="15"/>
      <c r="F687" s="14"/>
      <c r="G687" s="14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4"/>
      <c r="X687" s="20"/>
      <c r="Y687" s="14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L687" s="56"/>
      <c r="AM687" s="55"/>
    </row>
    <row r="688" spans="1:39" s="54" customFormat="1" ht="12.75" customHeight="1" x14ac:dyDescent="0.2">
      <c r="A688" s="14"/>
      <c r="B688" s="20"/>
      <c r="C688" s="15"/>
      <c r="D688" s="15"/>
      <c r="E688" s="15"/>
      <c r="F688" s="14"/>
      <c r="G688" s="14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4"/>
      <c r="X688" s="20"/>
      <c r="Y688" s="14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L688" s="56"/>
      <c r="AM688" s="55"/>
    </row>
    <row r="689" spans="1:39" s="54" customFormat="1" ht="12.75" customHeight="1" x14ac:dyDescent="0.2">
      <c r="A689" s="14"/>
      <c r="B689" s="20"/>
      <c r="C689" s="15"/>
      <c r="D689" s="15"/>
      <c r="E689" s="15"/>
      <c r="F689" s="14"/>
      <c r="G689" s="14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4"/>
      <c r="X689" s="20"/>
      <c r="Y689" s="14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L689" s="56"/>
      <c r="AM689" s="55"/>
    </row>
    <row r="690" spans="1:39" s="54" customFormat="1" ht="12.75" customHeight="1" x14ac:dyDescent="0.2">
      <c r="A690" s="14"/>
      <c r="B690" s="20"/>
      <c r="C690" s="15"/>
      <c r="D690" s="15"/>
      <c r="E690" s="15"/>
      <c r="F690" s="14"/>
      <c r="G690" s="14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4"/>
      <c r="X690" s="20"/>
      <c r="Y690" s="14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L690" s="56"/>
      <c r="AM690" s="55"/>
    </row>
    <row r="691" spans="1:39" s="54" customFormat="1" ht="12.75" customHeight="1" x14ac:dyDescent="0.2">
      <c r="A691" s="14"/>
      <c r="B691" s="20"/>
      <c r="C691" s="15"/>
      <c r="D691" s="15"/>
      <c r="E691" s="15"/>
      <c r="F691" s="14"/>
      <c r="G691" s="14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4"/>
      <c r="X691" s="20"/>
      <c r="Y691" s="14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L691" s="56"/>
      <c r="AM691" s="55"/>
    </row>
    <row r="692" spans="1:39" s="54" customFormat="1" ht="12.75" customHeight="1" x14ac:dyDescent="0.2">
      <c r="A692" s="14"/>
      <c r="B692" s="20"/>
      <c r="C692" s="15"/>
      <c r="D692" s="15"/>
      <c r="E692" s="15"/>
      <c r="F692" s="14"/>
      <c r="G692" s="14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4"/>
      <c r="X692" s="20"/>
      <c r="Y692" s="14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L692" s="56"/>
      <c r="AM692" s="55"/>
    </row>
    <row r="693" spans="1:39" s="54" customFormat="1" ht="12.75" customHeight="1" x14ac:dyDescent="0.2">
      <c r="A693" s="14"/>
      <c r="B693" s="20"/>
      <c r="C693" s="15"/>
      <c r="D693" s="15"/>
      <c r="E693" s="15"/>
      <c r="F693" s="14"/>
      <c r="G693" s="14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4"/>
      <c r="X693" s="20"/>
      <c r="Y693" s="14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L693" s="56"/>
      <c r="AM693" s="55"/>
    </row>
    <row r="694" spans="1:39" s="54" customFormat="1" ht="12.75" customHeight="1" x14ac:dyDescent="0.2">
      <c r="A694" s="14"/>
      <c r="B694" s="20"/>
      <c r="C694" s="15"/>
      <c r="D694" s="15"/>
      <c r="E694" s="15"/>
      <c r="F694" s="14"/>
      <c r="G694" s="14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4"/>
      <c r="X694" s="20"/>
      <c r="Y694" s="14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L694" s="56"/>
      <c r="AM694" s="55"/>
    </row>
    <row r="695" spans="1:39" s="54" customFormat="1" ht="12.75" customHeight="1" x14ac:dyDescent="0.2">
      <c r="A695" s="14"/>
      <c r="B695" s="20"/>
      <c r="C695" s="15"/>
      <c r="D695" s="15"/>
      <c r="E695" s="15"/>
      <c r="F695" s="14"/>
      <c r="G695" s="14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4"/>
      <c r="X695" s="20"/>
      <c r="Y695" s="14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L695" s="56"/>
      <c r="AM695" s="55"/>
    </row>
    <row r="696" spans="1:39" s="54" customFormat="1" ht="12.75" customHeight="1" x14ac:dyDescent="0.2">
      <c r="A696" s="14"/>
      <c r="B696" s="20"/>
      <c r="C696" s="15"/>
      <c r="D696" s="15"/>
      <c r="E696" s="15"/>
      <c r="F696" s="14"/>
      <c r="G696" s="14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4"/>
      <c r="X696" s="20"/>
      <c r="Y696" s="14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L696" s="56"/>
      <c r="AM696" s="55"/>
    </row>
    <row r="697" spans="1:39" s="54" customFormat="1" ht="12.75" customHeight="1" x14ac:dyDescent="0.2">
      <c r="A697" s="14"/>
      <c r="B697" s="20"/>
      <c r="C697" s="15"/>
      <c r="D697" s="15"/>
      <c r="E697" s="15"/>
      <c r="F697" s="14"/>
      <c r="G697" s="14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4"/>
      <c r="X697" s="20"/>
      <c r="Y697" s="14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L697" s="56"/>
      <c r="AM697" s="55"/>
    </row>
    <row r="698" spans="1:39" s="54" customFormat="1" ht="12.75" customHeight="1" x14ac:dyDescent="0.2">
      <c r="A698" s="14"/>
      <c r="B698" s="20"/>
      <c r="C698" s="15"/>
      <c r="D698" s="15"/>
      <c r="E698" s="15"/>
      <c r="F698" s="14"/>
      <c r="G698" s="14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4"/>
      <c r="X698" s="20"/>
      <c r="Y698" s="14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L698" s="56"/>
      <c r="AM698" s="55"/>
    </row>
    <row r="699" spans="1:39" s="54" customFormat="1" ht="12.75" customHeight="1" x14ac:dyDescent="0.2">
      <c r="A699" s="14"/>
      <c r="B699" s="20"/>
      <c r="C699" s="15"/>
      <c r="D699" s="15"/>
      <c r="E699" s="15"/>
      <c r="F699" s="14"/>
      <c r="G699" s="14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4"/>
      <c r="X699" s="20"/>
      <c r="Y699" s="14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L699" s="56"/>
      <c r="AM699" s="55"/>
    </row>
    <row r="700" spans="1:39" s="54" customFormat="1" ht="12.75" customHeight="1" x14ac:dyDescent="0.2">
      <c r="A700" s="14"/>
      <c r="B700" s="20"/>
      <c r="C700" s="15"/>
      <c r="D700" s="15"/>
      <c r="E700" s="15"/>
      <c r="F700" s="14"/>
      <c r="G700" s="14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4"/>
      <c r="X700" s="20"/>
      <c r="Y700" s="14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L700" s="56"/>
      <c r="AM700" s="55"/>
    </row>
    <row r="701" spans="1:39" s="54" customFormat="1" ht="12.75" customHeight="1" x14ac:dyDescent="0.2">
      <c r="A701" s="14"/>
      <c r="B701" s="20"/>
      <c r="C701" s="15"/>
      <c r="D701" s="15"/>
      <c r="E701" s="15"/>
      <c r="F701" s="14"/>
      <c r="G701" s="14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4"/>
      <c r="X701" s="20"/>
      <c r="Y701" s="14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L701" s="56"/>
      <c r="AM701" s="55"/>
    </row>
    <row r="702" spans="1:39" s="54" customFormat="1" ht="12.75" customHeight="1" x14ac:dyDescent="0.2">
      <c r="A702" s="14"/>
      <c r="B702" s="20"/>
      <c r="C702" s="15"/>
      <c r="D702" s="15"/>
      <c r="E702" s="15"/>
      <c r="F702" s="14"/>
      <c r="G702" s="14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4"/>
      <c r="X702" s="20"/>
      <c r="Y702" s="14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L702" s="56"/>
      <c r="AM702" s="55"/>
    </row>
    <row r="703" spans="1:39" s="54" customFormat="1" ht="12.75" customHeight="1" x14ac:dyDescent="0.2">
      <c r="A703" s="14"/>
      <c r="B703" s="20"/>
      <c r="C703" s="15"/>
      <c r="D703" s="15"/>
      <c r="E703" s="15"/>
      <c r="F703" s="14"/>
      <c r="G703" s="14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4"/>
      <c r="X703" s="20"/>
      <c r="Y703" s="14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L703" s="56"/>
      <c r="AM703" s="55"/>
    </row>
    <row r="704" spans="1:39" s="54" customFormat="1" ht="12.75" customHeight="1" x14ac:dyDescent="0.2">
      <c r="A704" s="14"/>
      <c r="B704" s="20"/>
      <c r="C704" s="15"/>
      <c r="D704" s="15"/>
      <c r="E704" s="15"/>
      <c r="F704" s="14"/>
      <c r="G704" s="14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4"/>
      <c r="X704" s="20"/>
      <c r="Y704" s="14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L704" s="56"/>
      <c r="AM704" s="55"/>
    </row>
    <row r="705" spans="1:39" s="54" customFormat="1" ht="12.75" customHeight="1" x14ac:dyDescent="0.2">
      <c r="A705" s="14"/>
      <c r="B705" s="20"/>
      <c r="C705" s="15"/>
      <c r="D705" s="15"/>
      <c r="E705" s="15"/>
      <c r="F705" s="14"/>
      <c r="G705" s="14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4"/>
      <c r="X705" s="20"/>
      <c r="Y705" s="14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L705" s="56"/>
      <c r="AM705" s="55"/>
    </row>
    <row r="706" spans="1:39" s="54" customFormat="1" ht="12.75" customHeight="1" x14ac:dyDescent="0.2">
      <c r="A706" s="14"/>
      <c r="B706" s="20"/>
      <c r="C706" s="15"/>
      <c r="D706" s="15"/>
      <c r="E706" s="15"/>
      <c r="F706" s="14"/>
      <c r="G706" s="14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4"/>
      <c r="X706" s="20"/>
      <c r="Y706" s="14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L706" s="56"/>
      <c r="AM706" s="55"/>
    </row>
    <row r="707" spans="1:39" s="54" customFormat="1" ht="12.75" customHeight="1" x14ac:dyDescent="0.2">
      <c r="A707" s="14"/>
      <c r="B707" s="20"/>
      <c r="C707" s="15"/>
      <c r="D707" s="15"/>
      <c r="E707" s="15"/>
      <c r="F707" s="14"/>
      <c r="G707" s="14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4"/>
      <c r="X707" s="20"/>
      <c r="Y707" s="14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L707" s="56"/>
      <c r="AM707" s="55"/>
    </row>
    <row r="708" spans="1:39" s="54" customFormat="1" ht="12.75" customHeight="1" x14ac:dyDescent="0.2">
      <c r="A708" s="14"/>
      <c r="B708" s="20"/>
      <c r="C708" s="15"/>
      <c r="D708" s="15"/>
      <c r="E708" s="15"/>
      <c r="F708" s="14"/>
      <c r="G708" s="14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4"/>
      <c r="X708" s="20"/>
      <c r="Y708" s="14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L708" s="56"/>
      <c r="AM708" s="55"/>
    </row>
    <row r="709" spans="1:39" s="54" customFormat="1" ht="12.75" customHeight="1" x14ac:dyDescent="0.2">
      <c r="A709" s="14"/>
      <c r="B709" s="20"/>
      <c r="C709" s="15"/>
      <c r="D709" s="15"/>
      <c r="E709" s="15"/>
      <c r="F709" s="14"/>
      <c r="G709" s="14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4"/>
      <c r="X709" s="20"/>
      <c r="Y709" s="14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L709" s="56"/>
      <c r="AM709" s="55"/>
    </row>
    <row r="710" spans="1:39" s="54" customFormat="1" ht="12.75" customHeight="1" x14ac:dyDescent="0.2">
      <c r="A710" s="14"/>
      <c r="B710" s="20"/>
      <c r="C710" s="15"/>
      <c r="D710" s="15"/>
      <c r="E710" s="15"/>
      <c r="F710" s="14"/>
      <c r="G710" s="14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4"/>
      <c r="X710" s="20"/>
      <c r="Y710" s="14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L710" s="56"/>
      <c r="AM710" s="55"/>
    </row>
    <row r="711" spans="1:39" s="54" customFormat="1" ht="12.75" customHeight="1" x14ac:dyDescent="0.2">
      <c r="A711" s="14"/>
      <c r="B711" s="20"/>
      <c r="C711" s="15"/>
      <c r="D711" s="15"/>
      <c r="E711" s="15"/>
      <c r="F711" s="14"/>
      <c r="G711" s="14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4"/>
      <c r="X711" s="20"/>
      <c r="Y711" s="14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L711" s="56"/>
      <c r="AM711" s="55"/>
    </row>
    <row r="712" spans="1:39" s="54" customFormat="1" ht="12.75" customHeight="1" x14ac:dyDescent="0.2">
      <c r="A712" s="14"/>
      <c r="B712" s="20"/>
      <c r="C712" s="15"/>
      <c r="D712" s="15"/>
      <c r="E712" s="15"/>
      <c r="F712" s="14"/>
      <c r="G712" s="14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4"/>
      <c r="X712" s="20"/>
      <c r="Y712" s="14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L712" s="56"/>
      <c r="AM712" s="55"/>
    </row>
    <row r="713" spans="1:39" s="54" customFormat="1" ht="12.75" customHeight="1" x14ac:dyDescent="0.2">
      <c r="A713" s="14"/>
      <c r="B713" s="20"/>
      <c r="C713" s="15"/>
      <c r="D713" s="15"/>
      <c r="E713" s="15"/>
      <c r="F713" s="14"/>
      <c r="G713" s="14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4"/>
      <c r="X713" s="20"/>
      <c r="Y713" s="14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L713" s="56"/>
      <c r="AM713" s="55"/>
    </row>
    <row r="714" spans="1:39" s="54" customFormat="1" ht="12.75" customHeight="1" x14ac:dyDescent="0.2">
      <c r="A714" s="14"/>
      <c r="B714" s="20"/>
      <c r="C714" s="15"/>
      <c r="D714" s="15"/>
      <c r="E714" s="15"/>
      <c r="F714" s="14"/>
      <c r="G714" s="14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4"/>
      <c r="X714" s="20"/>
      <c r="Y714" s="14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L714" s="56"/>
      <c r="AM714" s="55"/>
    </row>
    <row r="715" spans="1:39" s="54" customFormat="1" ht="12.75" customHeight="1" x14ac:dyDescent="0.2">
      <c r="A715" s="14"/>
      <c r="B715" s="20"/>
      <c r="C715" s="15"/>
      <c r="D715" s="15"/>
      <c r="E715" s="15"/>
      <c r="F715" s="14"/>
      <c r="G715" s="14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4"/>
      <c r="X715" s="20"/>
      <c r="Y715" s="14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L715" s="56"/>
      <c r="AM715" s="55"/>
    </row>
    <row r="716" spans="1:39" s="54" customFormat="1" ht="12.75" customHeight="1" x14ac:dyDescent="0.2">
      <c r="A716" s="14"/>
      <c r="B716" s="20"/>
      <c r="C716" s="15"/>
      <c r="D716" s="15"/>
      <c r="E716" s="15"/>
      <c r="F716" s="14"/>
      <c r="G716" s="14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4"/>
      <c r="X716" s="20"/>
      <c r="Y716" s="14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L716" s="56"/>
      <c r="AM716" s="55"/>
    </row>
    <row r="717" spans="1:39" s="54" customFormat="1" ht="12.75" customHeight="1" x14ac:dyDescent="0.2">
      <c r="A717" s="14"/>
      <c r="B717" s="20"/>
      <c r="C717" s="15"/>
      <c r="D717" s="15"/>
      <c r="E717" s="15"/>
      <c r="F717" s="14"/>
      <c r="G717" s="14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4"/>
      <c r="X717" s="20"/>
      <c r="Y717" s="14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L717" s="56"/>
      <c r="AM717" s="55"/>
    </row>
    <row r="718" spans="1:39" s="54" customFormat="1" ht="12.75" customHeight="1" x14ac:dyDescent="0.2">
      <c r="A718" s="14"/>
      <c r="B718" s="20"/>
      <c r="C718" s="15"/>
      <c r="D718" s="15"/>
      <c r="E718" s="15"/>
      <c r="F718" s="14"/>
      <c r="G718" s="14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4"/>
      <c r="X718" s="20"/>
      <c r="Y718" s="14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L718" s="56"/>
      <c r="AM718" s="55"/>
    </row>
    <row r="719" spans="1:39" s="54" customFormat="1" ht="12.75" customHeight="1" x14ac:dyDescent="0.2">
      <c r="A719" s="14"/>
      <c r="B719" s="20"/>
      <c r="C719" s="15"/>
      <c r="D719" s="15"/>
      <c r="E719" s="15"/>
      <c r="F719" s="14"/>
      <c r="G719" s="14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4"/>
      <c r="X719" s="20"/>
      <c r="Y719" s="14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L719" s="56"/>
      <c r="AM719" s="55"/>
    </row>
    <row r="720" spans="1:39" s="54" customFormat="1" ht="12.75" customHeight="1" x14ac:dyDescent="0.2">
      <c r="A720" s="14"/>
      <c r="B720" s="20"/>
      <c r="C720" s="15"/>
      <c r="D720" s="15"/>
      <c r="E720" s="15"/>
      <c r="F720" s="14"/>
      <c r="G720" s="14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4"/>
      <c r="X720" s="20"/>
      <c r="Y720" s="14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L720" s="56"/>
      <c r="AM720" s="55"/>
    </row>
    <row r="721" spans="1:39" s="54" customFormat="1" ht="12.75" customHeight="1" x14ac:dyDescent="0.2">
      <c r="A721" s="14"/>
      <c r="B721" s="20"/>
      <c r="C721" s="15"/>
      <c r="D721" s="15"/>
      <c r="E721" s="15"/>
      <c r="F721" s="14"/>
      <c r="G721" s="14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4"/>
      <c r="X721" s="20"/>
      <c r="Y721" s="14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L721" s="56"/>
      <c r="AM721" s="55"/>
    </row>
    <row r="722" spans="1:39" s="54" customFormat="1" ht="12.75" customHeight="1" x14ac:dyDescent="0.2">
      <c r="A722" s="14"/>
      <c r="B722" s="20"/>
      <c r="C722" s="15"/>
      <c r="D722" s="15"/>
      <c r="E722" s="15"/>
      <c r="F722" s="14"/>
      <c r="G722" s="14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4"/>
      <c r="X722" s="20"/>
      <c r="Y722" s="14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L722" s="56"/>
      <c r="AM722" s="55"/>
    </row>
    <row r="723" spans="1:39" s="54" customFormat="1" ht="12.75" customHeight="1" x14ac:dyDescent="0.2">
      <c r="A723" s="14"/>
      <c r="B723" s="20"/>
      <c r="C723" s="15"/>
      <c r="D723" s="15"/>
      <c r="E723" s="15"/>
      <c r="F723" s="14"/>
      <c r="G723" s="14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4"/>
      <c r="X723" s="20"/>
      <c r="Y723" s="14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L723" s="56"/>
      <c r="AM723" s="55"/>
    </row>
    <row r="724" spans="1:39" s="54" customFormat="1" ht="12.75" customHeight="1" x14ac:dyDescent="0.2">
      <c r="A724" s="14"/>
      <c r="B724" s="20"/>
      <c r="C724" s="15"/>
      <c r="D724" s="15"/>
      <c r="E724" s="15"/>
      <c r="F724" s="14"/>
      <c r="G724" s="14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4"/>
      <c r="X724" s="20"/>
      <c r="Y724" s="14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L724" s="56"/>
      <c r="AM724" s="55"/>
    </row>
    <row r="725" spans="1:39" s="54" customFormat="1" ht="12.75" customHeight="1" x14ac:dyDescent="0.2">
      <c r="A725" s="14"/>
      <c r="B725" s="20"/>
      <c r="C725" s="15"/>
      <c r="D725" s="15"/>
      <c r="E725" s="15"/>
      <c r="F725" s="14"/>
      <c r="G725" s="14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4"/>
      <c r="X725" s="20"/>
      <c r="Y725" s="14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L725" s="56"/>
      <c r="AM725" s="55"/>
    </row>
    <row r="726" spans="1:39" s="54" customFormat="1" ht="12.75" customHeight="1" x14ac:dyDescent="0.2">
      <c r="A726" s="14"/>
      <c r="B726" s="20"/>
      <c r="C726" s="15"/>
      <c r="D726" s="15"/>
      <c r="E726" s="15"/>
      <c r="F726" s="14"/>
      <c r="G726" s="14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4"/>
      <c r="X726" s="20"/>
      <c r="Y726" s="14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L726" s="56"/>
      <c r="AM726" s="55"/>
    </row>
    <row r="727" spans="1:39" s="54" customFormat="1" ht="12.75" customHeight="1" x14ac:dyDescent="0.2">
      <c r="A727" s="14"/>
      <c r="B727" s="20"/>
      <c r="C727" s="15"/>
      <c r="D727" s="15"/>
      <c r="E727" s="15"/>
      <c r="F727" s="14"/>
      <c r="G727" s="14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4"/>
      <c r="X727" s="20"/>
      <c r="Y727" s="14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L727" s="56"/>
      <c r="AM727" s="55"/>
    </row>
    <row r="728" spans="1:39" s="54" customFormat="1" ht="12.75" customHeight="1" x14ac:dyDescent="0.2">
      <c r="A728" s="14"/>
      <c r="B728" s="20"/>
      <c r="C728" s="15"/>
      <c r="D728" s="15"/>
      <c r="E728" s="15"/>
      <c r="F728" s="14"/>
      <c r="G728" s="14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4"/>
      <c r="X728" s="20"/>
      <c r="Y728" s="14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L728" s="56"/>
      <c r="AM728" s="55"/>
    </row>
    <row r="729" spans="1:39" s="54" customFormat="1" ht="12.75" customHeight="1" x14ac:dyDescent="0.2">
      <c r="A729" s="14"/>
      <c r="B729" s="20"/>
      <c r="C729" s="15"/>
      <c r="D729" s="15"/>
      <c r="E729" s="15"/>
      <c r="F729" s="14"/>
      <c r="G729" s="14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4"/>
      <c r="X729" s="20"/>
      <c r="Y729" s="14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L729" s="56"/>
      <c r="AM729" s="55"/>
    </row>
    <row r="730" spans="1:39" s="54" customFormat="1" ht="12.75" customHeight="1" x14ac:dyDescent="0.2">
      <c r="A730" s="14"/>
      <c r="B730" s="20"/>
      <c r="C730" s="15"/>
      <c r="D730" s="15"/>
      <c r="E730" s="15"/>
      <c r="F730" s="14"/>
      <c r="G730" s="14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4"/>
      <c r="X730" s="20"/>
      <c r="Y730" s="14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L730" s="56"/>
      <c r="AM730" s="55"/>
    </row>
    <row r="731" spans="1:39" s="54" customFormat="1" ht="12.75" customHeight="1" x14ac:dyDescent="0.2">
      <c r="A731" s="14"/>
      <c r="B731" s="20"/>
      <c r="C731" s="15"/>
      <c r="D731" s="15"/>
      <c r="E731" s="15"/>
      <c r="F731" s="14"/>
      <c r="G731" s="14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4"/>
      <c r="X731" s="20"/>
      <c r="Y731" s="14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L731" s="56"/>
      <c r="AM731" s="55"/>
    </row>
    <row r="732" spans="1:39" s="54" customFormat="1" ht="12.75" customHeight="1" x14ac:dyDescent="0.2">
      <c r="A732" s="14"/>
      <c r="B732" s="20"/>
      <c r="C732" s="15"/>
      <c r="D732" s="15"/>
      <c r="E732" s="15"/>
      <c r="F732" s="14"/>
      <c r="G732" s="14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4"/>
      <c r="X732" s="20"/>
      <c r="Y732" s="14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L732" s="56"/>
      <c r="AM732" s="55"/>
    </row>
    <row r="733" spans="1:39" s="54" customFormat="1" ht="12.75" customHeight="1" x14ac:dyDescent="0.2">
      <c r="A733" s="14"/>
      <c r="B733" s="20"/>
      <c r="C733" s="15"/>
      <c r="D733" s="15"/>
      <c r="E733" s="15"/>
      <c r="F733" s="14"/>
      <c r="G733" s="14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4"/>
      <c r="X733" s="20"/>
      <c r="Y733" s="14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L733" s="56"/>
      <c r="AM733" s="55"/>
    </row>
    <row r="734" spans="1:39" s="54" customFormat="1" ht="12.75" customHeight="1" x14ac:dyDescent="0.2">
      <c r="A734" s="14"/>
      <c r="B734" s="20"/>
      <c r="C734" s="15"/>
      <c r="D734" s="15"/>
      <c r="E734" s="15"/>
      <c r="F734" s="14"/>
      <c r="G734" s="14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4"/>
      <c r="X734" s="20"/>
      <c r="Y734" s="14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L734" s="56"/>
      <c r="AM734" s="55"/>
    </row>
    <row r="735" spans="1:39" s="54" customFormat="1" ht="12.75" customHeight="1" x14ac:dyDescent="0.2">
      <c r="A735" s="14"/>
      <c r="B735" s="20"/>
      <c r="C735" s="15"/>
      <c r="D735" s="15"/>
      <c r="E735" s="15"/>
      <c r="F735" s="14"/>
      <c r="G735" s="14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4"/>
      <c r="X735" s="20"/>
      <c r="Y735" s="14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L735" s="56"/>
      <c r="AM735" s="55"/>
    </row>
    <row r="736" spans="1:39" s="54" customFormat="1" ht="12.75" customHeight="1" x14ac:dyDescent="0.2">
      <c r="A736" s="14"/>
      <c r="B736" s="20"/>
      <c r="C736" s="15"/>
      <c r="D736" s="15"/>
      <c r="E736" s="15"/>
      <c r="F736" s="14"/>
      <c r="G736" s="14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4"/>
      <c r="X736" s="20"/>
      <c r="Y736" s="14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L736" s="56"/>
      <c r="AM736" s="55"/>
    </row>
    <row r="737" spans="1:39" s="54" customFormat="1" ht="12.75" customHeight="1" x14ac:dyDescent="0.2">
      <c r="A737" s="14"/>
      <c r="B737" s="20"/>
      <c r="C737" s="15"/>
      <c r="D737" s="15"/>
      <c r="E737" s="15"/>
      <c r="F737" s="14"/>
      <c r="G737" s="14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4"/>
      <c r="X737" s="20"/>
      <c r="Y737" s="14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L737" s="56"/>
      <c r="AM737" s="55"/>
    </row>
    <row r="738" spans="1:39" s="54" customFormat="1" ht="12.75" customHeight="1" x14ac:dyDescent="0.2">
      <c r="A738" s="14"/>
      <c r="B738" s="20"/>
      <c r="C738" s="15"/>
      <c r="D738" s="15"/>
      <c r="E738" s="15"/>
      <c r="F738" s="14"/>
      <c r="G738" s="14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4"/>
      <c r="X738" s="20"/>
      <c r="Y738" s="14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L738" s="56"/>
      <c r="AM738" s="55"/>
    </row>
    <row r="739" spans="1:39" s="54" customFormat="1" ht="12.75" customHeight="1" x14ac:dyDescent="0.2">
      <c r="A739" s="14"/>
      <c r="B739" s="20"/>
      <c r="C739" s="15"/>
      <c r="D739" s="15"/>
      <c r="E739" s="15"/>
      <c r="F739" s="14"/>
      <c r="G739" s="14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4"/>
      <c r="X739" s="20"/>
      <c r="Y739" s="14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L739" s="56"/>
      <c r="AM739" s="55"/>
    </row>
    <row r="740" spans="1:39" s="54" customFormat="1" ht="12.75" customHeight="1" x14ac:dyDescent="0.2">
      <c r="A740" s="14"/>
      <c r="B740" s="20"/>
      <c r="C740" s="15"/>
      <c r="D740" s="15"/>
      <c r="E740" s="15"/>
      <c r="F740" s="14"/>
      <c r="G740" s="14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4"/>
      <c r="X740" s="20"/>
      <c r="Y740" s="14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L740" s="56"/>
      <c r="AM740" s="55"/>
    </row>
    <row r="741" spans="1:39" s="54" customFormat="1" ht="12.75" customHeight="1" x14ac:dyDescent="0.2">
      <c r="A741" s="14"/>
      <c r="B741" s="20"/>
      <c r="C741" s="15"/>
      <c r="D741" s="15"/>
      <c r="E741" s="15"/>
      <c r="F741" s="14"/>
      <c r="G741" s="14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4"/>
      <c r="X741" s="20"/>
      <c r="Y741" s="14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L741" s="56"/>
      <c r="AM741" s="55"/>
    </row>
    <row r="742" spans="1:39" s="54" customFormat="1" ht="12.75" customHeight="1" x14ac:dyDescent="0.2">
      <c r="A742" s="14"/>
      <c r="B742" s="20"/>
      <c r="C742" s="15"/>
      <c r="D742" s="15"/>
      <c r="E742" s="15"/>
      <c r="F742" s="14"/>
      <c r="G742" s="14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4"/>
      <c r="X742" s="20"/>
      <c r="Y742" s="14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L742" s="56"/>
      <c r="AM742" s="55"/>
    </row>
    <row r="743" spans="1:39" s="54" customFormat="1" ht="12.75" customHeight="1" x14ac:dyDescent="0.2">
      <c r="A743" s="14"/>
      <c r="B743" s="20"/>
      <c r="C743" s="15"/>
      <c r="D743" s="15"/>
      <c r="E743" s="15"/>
      <c r="F743" s="14"/>
      <c r="G743" s="14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4"/>
      <c r="X743" s="20"/>
      <c r="Y743" s="14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L743" s="56"/>
      <c r="AM743" s="55"/>
    </row>
    <row r="744" spans="1:39" s="54" customFormat="1" ht="12.75" customHeight="1" x14ac:dyDescent="0.2">
      <c r="A744" s="14"/>
      <c r="B744" s="20"/>
      <c r="C744" s="15"/>
      <c r="D744" s="15"/>
      <c r="E744" s="15"/>
      <c r="F744" s="14"/>
      <c r="G744" s="14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4"/>
      <c r="X744" s="20"/>
      <c r="Y744" s="14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L744" s="56"/>
      <c r="AM744" s="55"/>
    </row>
    <row r="745" spans="1:39" s="54" customFormat="1" ht="12.75" customHeight="1" x14ac:dyDescent="0.2">
      <c r="A745" s="14"/>
      <c r="B745" s="20"/>
      <c r="C745" s="15"/>
      <c r="D745" s="15"/>
      <c r="E745" s="15"/>
      <c r="F745" s="14"/>
      <c r="G745" s="14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4"/>
      <c r="X745" s="20"/>
      <c r="Y745" s="14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L745" s="56"/>
      <c r="AM745" s="55"/>
    </row>
    <row r="746" spans="1:39" s="54" customFormat="1" ht="12.75" customHeight="1" x14ac:dyDescent="0.2">
      <c r="A746" s="14"/>
      <c r="B746" s="20"/>
      <c r="C746" s="15"/>
      <c r="D746" s="15"/>
      <c r="E746" s="15"/>
      <c r="F746" s="14"/>
      <c r="G746" s="14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4"/>
      <c r="X746" s="20"/>
      <c r="Y746" s="14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L746" s="56"/>
      <c r="AM746" s="55"/>
    </row>
    <row r="747" spans="1:39" s="54" customFormat="1" ht="12.75" customHeight="1" x14ac:dyDescent="0.2">
      <c r="A747" s="14"/>
      <c r="B747" s="20"/>
      <c r="C747" s="15"/>
      <c r="D747" s="15"/>
      <c r="E747" s="15"/>
      <c r="F747" s="14"/>
      <c r="G747" s="14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4"/>
      <c r="X747" s="20"/>
      <c r="Y747" s="14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L747" s="56"/>
      <c r="AM747" s="55"/>
    </row>
    <row r="748" spans="1:39" s="54" customFormat="1" ht="12.75" customHeight="1" x14ac:dyDescent="0.2">
      <c r="A748" s="14"/>
      <c r="B748" s="20"/>
      <c r="C748" s="15"/>
      <c r="D748" s="15"/>
      <c r="E748" s="15"/>
      <c r="F748" s="14"/>
      <c r="G748" s="14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4"/>
      <c r="X748" s="20"/>
      <c r="Y748" s="14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L748" s="56"/>
      <c r="AM748" s="55"/>
    </row>
    <row r="749" spans="1:39" s="54" customFormat="1" ht="12.75" customHeight="1" x14ac:dyDescent="0.2">
      <c r="A749" s="14"/>
      <c r="B749" s="20"/>
      <c r="C749" s="15"/>
      <c r="D749" s="15"/>
      <c r="E749" s="15"/>
      <c r="F749" s="14"/>
      <c r="G749" s="14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4"/>
      <c r="X749" s="20"/>
      <c r="Y749" s="14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L749" s="56"/>
      <c r="AM749" s="55"/>
    </row>
    <row r="750" spans="1:39" s="54" customFormat="1" ht="12.75" customHeight="1" x14ac:dyDescent="0.2">
      <c r="A750" s="14"/>
      <c r="B750" s="20"/>
      <c r="C750" s="15"/>
      <c r="D750" s="15"/>
      <c r="E750" s="15"/>
      <c r="F750" s="14"/>
      <c r="G750" s="14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4"/>
      <c r="X750" s="20"/>
      <c r="Y750" s="14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L750" s="56"/>
      <c r="AM750" s="55"/>
    </row>
    <row r="751" spans="1:39" s="54" customFormat="1" ht="12.75" customHeight="1" x14ac:dyDescent="0.2">
      <c r="A751" s="14"/>
      <c r="B751" s="20"/>
      <c r="C751" s="15"/>
      <c r="D751" s="15"/>
      <c r="E751" s="15"/>
      <c r="F751" s="14"/>
      <c r="G751" s="14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4"/>
      <c r="X751" s="20"/>
      <c r="Y751" s="14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L751" s="56"/>
      <c r="AM751" s="55"/>
    </row>
    <row r="752" spans="1:39" s="54" customFormat="1" ht="12.75" customHeight="1" x14ac:dyDescent="0.2">
      <c r="A752" s="14"/>
      <c r="B752" s="20"/>
      <c r="C752" s="15"/>
      <c r="D752" s="15"/>
      <c r="E752" s="15"/>
      <c r="F752" s="14"/>
      <c r="G752" s="14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4"/>
      <c r="X752" s="20"/>
      <c r="Y752" s="14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L752" s="56"/>
      <c r="AM752" s="55"/>
    </row>
    <row r="753" spans="1:39" s="54" customFormat="1" ht="12.75" customHeight="1" x14ac:dyDescent="0.2">
      <c r="A753" s="14"/>
      <c r="B753" s="20"/>
      <c r="C753" s="15"/>
      <c r="D753" s="15"/>
      <c r="E753" s="15"/>
      <c r="F753" s="14"/>
      <c r="G753" s="14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4"/>
      <c r="X753" s="20"/>
      <c r="Y753" s="14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L753" s="56"/>
      <c r="AM753" s="55"/>
    </row>
    <row r="754" spans="1:39" s="54" customFormat="1" ht="12.75" customHeight="1" x14ac:dyDescent="0.2">
      <c r="A754" s="14"/>
      <c r="B754" s="20"/>
      <c r="C754" s="15"/>
      <c r="D754" s="15"/>
      <c r="E754" s="15"/>
      <c r="F754" s="14"/>
      <c r="G754" s="14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4"/>
      <c r="X754" s="20"/>
      <c r="Y754" s="14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L754" s="56"/>
      <c r="AM754" s="55"/>
    </row>
    <row r="755" spans="1:39" s="54" customFormat="1" ht="12.75" customHeight="1" x14ac:dyDescent="0.2">
      <c r="A755" s="14"/>
      <c r="B755" s="20"/>
      <c r="C755" s="15"/>
      <c r="D755" s="15"/>
      <c r="E755" s="15"/>
      <c r="F755" s="14"/>
      <c r="G755" s="14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4"/>
      <c r="X755" s="20"/>
      <c r="Y755" s="14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L755" s="56"/>
      <c r="AM755" s="55"/>
    </row>
    <row r="756" spans="1:39" s="54" customFormat="1" ht="12.75" customHeight="1" x14ac:dyDescent="0.2">
      <c r="A756" s="14"/>
      <c r="B756" s="20"/>
      <c r="C756" s="15"/>
      <c r="D756" s="15"/>
      <c r="E756" s="15"/>
      <c r="F756" s="14"/>
      <c r="G756" s="14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4"/>
      <c r="X756" s="20"/>
      <c r="Y756" s="14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L756" s="56"/>
      <c r="AM756" s="55"/>
    </row>
    <row r="757" spans="1:39" s="54" customFormat="1" ht="12.75" customHeight="1" x14ac:dyDescent="0.2">
      <c r="A757" s="14"/>
      <c r="B757" s="20"/>
      <c r="C757" s="15"/>
      <c r="D757" s="15"/>
      <c r="E757" s="15"/>
      <c r="F757" s="14"/>
      <c r="G757" s="14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4"/>
      <c r="X757" s="20"/>
      <c r="Y757" s="14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L757" s="56"/>
      <c r="AM757" s="55"/>
    </row>
    <row r="758" spans="1:39" s="54" customFormat="1" ht="12.75" customHeight="1" x14ac:dyDescent="0.2">
      <c r="A758" s="14"/>
      <c r="B758" s="20"/>
      <c r="C758" s="15"/>
      <c r="D758" s="15"/>
      <c r="E758" s="15"/>
      <c r="F758" s="14"/>
      <c r="G758" s="14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4"/>
      <c r="X758" s="20"/>
      <c r="Y758" s="14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L758" s="56"/>
      <c r="AM758" s="55"/>
    </row>
    <row r="759" spans="1:39" s="54" customFormat="1" ht="12.75" customHeight="1" x14ac:dyDescent="0.2">
      <c r="A759" s="14"/>
      <c r="B759" s="20"/>
      <c r="C759" s="15"/>
      <c r="D759" s="15"/>
      <c r="E759" s="15"/>
      <c r="F759" s="14"/>
      <c r="G759" s="14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4"/>
      <c r="X759" s="20"/>
      <c r="Y759" s="14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L759" s="56"/>
      <c r="AM759" s="55"/>
    </row>
    <row r="760" spans="1:39" s="54" customFormat="1" ht="12.75" customHeight="1" x14ac:dyDescent="0.2">
      <c r="A760" s="14"/>
      <c r="B760" s="20"/>
      <c r="C760" s="15"/>
      <c r="D760" s="15"/>
      <c r="E760" s="15"/>
      <c r="F760" s="14"/>
      <c r="G760" s="14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4"/>
      <c r="X760" s="20"/>
      <c r="Y760" s="14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L760" s="56"/>
      <c r="AM760" s="55"/>
    </row>
    <row r="761" spans="1:39" s="54" customFormat="1" ht="12.75" customHeight="1" x14ac:dyDescent="0.2">
      <c r="A761" s="14"/>
      <c r="B761" s="20"/>
      <c r="C761" s="15"/>
      <c r="D761" s="15"/>
      <c r="E761" s="15"/>
      <c r="F761" s="14"/>
      <c r="G761" s="14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4"/>
      <c r="X761" s="20"/>
      <c r="Y761" s="14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L761" s="56"/>
      <c r="AM761" s="55"/>
    </row>
  </sheetData>
  <autoFilter ref="A7:AL47" xr:uid="{00000000-0009-0000-0000-000002000000}"/>
  <sortState xmlns:xlrd2="http://schemas.microsoft.com/office/spreadsheetml/2017/richdata2" ref="B8:AL47">
    <sortCondition ref="E8:E47"/>
    <sortCondition ref="D8:D47"/>
  </sortState>
  <mergeCells count="30">
    <mergeCell ref="A1:C1"/>
    <mergeCell ref="D1:U1"/>
    <mergeCell ref="A2:C2"/>
    <mergeCell ref="D2:U2"/>
    <mergeCell ref="Y4:Y6"/>
    <mergeCell ref="M5:O5"/>
    <mergeCell ref="P5:P6"/>
    <mergeCell ref="Q5:Q6"/>
    <mergeCell ref="R5:R6"/>
    <mergeCell ref="S5:S6"/>
    <mergeCell ref="T5:T6"/>
    <mergeCell ref="U5:U6"/>
    <mergeCell ref="W5:W6"/>
    <mergeCell ref="X5:X6"/>
    <mergeCell ref="AJ4:AJ6"/>
    <mergeCell ref="A5:A6"/>
    <mergeCell ref="B5:B6"/>
    <mergeCell ref="C5:C6"/>
    <mergeCell ref="D5:E6"/>
    <mergeCell ref="F5:F6"/>
    <mergeCell ref="G5:G6"/>
    <mergeCell ref="H5:H6"/>
    <mergeCell ref="I5:I6"/>
    <mergeCell ref="J5:L5"/>
    <mergeCell ref="Z4:AI4"/>
    <mergeCell ref="Z5:AB5"/>
    <mergeCell ref="AC5:AE5"/>
    <mergeCell ref="AF5:AH5"/>
    <mergeCell ref="AI5:AI6"/>
    <mergeCell ref="B4:H4"/>
  </mergeCells>
  <conditionalFormatting sqref="B17:B19">
    <cfRule type="duplicateValues" dxfId="50" priority="1"/>
  </conditionalFormatting>
  <conditionalFormatting sqref="B20:B47 B8:B16">
    <cfRule type="duplicateValues" dxfId="49" priority="5"/>
  </conditionalFormatting>
  <conditionalFormatting sqref="C17:C19">
    <cfRule type="duplicateValues" dxfId="48" priority="2"/>
  </conditionalFormatting>
  <conditionalFormatting sqref="C20:C47 C8:C16">
    <cfRule type="duplicateValues" dxfId="47" priority="6"/>
  </conditionalFormatting>
  <conditionalFormatting sqref="H17:H19">
    <cfRule type="uniqueValues" dxfId="46" priority="4"/>
  </conditionalFormatting>
  <conditionalFormatting sqref="H20:H47 H8:H16">
    <cfRule type="uniqueValues" dxfId="45" priority="8"/>
  </conditionalFormatting>
  <conditionalFormatting sqref="Q8:R47">
    <cfRule type="expression" dxfId="44" priority="3">
      <formula>Q8=""</formula>
    </cfRule>
  </conditionalFormatting>
  <dataValidations count="1">
    <dataValidation type="textLength" allowBlank="1" showInputMessage="1" showErrorMessage="1" errorTitle="Lưu ý:" error="Nhập thiếu/thừa ký tự." sqref="B8:B46" xr:uid="{00000000-0002-0000-0200-000000000000}">
      <formula1>12</formula1>
      <formula2>12</formula2>
    </dataValidation>
  </dataValidations>
  <pageMargins left="0.4" right="0.4" top="0.5" bottom="0.5" header="0.3" footer="0.3"/>
  <pageSetup paperSize="8" scale="64" fitToHeight="0" orientation="landscape" blackAndWhite="1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00CC"/>
    <outlinePr summaryBelow="0" summaryRight="0"/>
    <pageSetUpPr fitToPage="1"/>
  </sheetPr>
  <dimension ref="A1:AM766"/>
  <sheetViews>
    <sheetView showGridLines="0" zoomScaleNormal="100" workbookViewId="0">
      <pane xSplit="8" ySplit="7" topLeftCell="I8" activePane="bottomRight" state="frozen"/>
      <selection pane="topRight" activeCell="I1" sqref="I1"/>
      <selection pane="bottomLeft" activeCell="A7" sqref="A7"/>
      <selection pane="bottomRight" activeCell="I9" sqref="I9"/>
    </sheetView>
  </sheetViews>
  <sheetFormatPr defaultColWidth="12.5546875" defaultRowHeight="15" customHeight="1" x14ac:dyDescent="0.2"/>
  <cols>
    <col min="1" max="1" width="5" style="55" customWidth="1"/>
    <col min="2" max="2" width="14.44140625" style="55" customWidth="1"/>
    <col min="3" max="3" width="24.109375" style="55" customWidth="1"/>
    <col min="4" max="4" width="17.5546875" style="55" hidden="1" customWidth="1"/>
    <col min="5" max="5" width="7.88671875" style="55" hidden="1" customWidth="1"/>
    <col min="6" max="6" width="10.44140625" style="55" customWidth="1"/>
    <col min="7" max="7" width="5.6640625" style="55" customWidth="1"/>
    <col min="8" max="8" width="7.88671875" style="55" bestFit="1" customWidth="1"/>
    <col min="9" max="9" width="61.44140625" style="55" customWidth="1"/>
    <col min="10" max="10" width="22.33203125" style="55" customWidth="1"/>
    <col min="11" max="11" width="12.33203125" style="55" customWidth="1"/>
    <col min="12" max="12" width="15.6640625" style="55" bestFit="1" customWidth="1"/>
    <col min="13" max="13" width="22.33203125" style="55" customWidth="1"/>
    <col min="14" max="14" width="12.33203125" style="55" customWidth="1"/>
    <col min="15" max="15" width="14.44140625" style="55" customWidth="1"/>
    <col min="16" max="16" width="10.5546875" style="55" customWidth="1"/>
    <col min="17" max="17" width="18.5546875" style="55" customWidth="1"/>
    <col min="18" max="18" width="20.88671875" style="55" customWidth="1"/>
    <col min="19" max="19" width="12.6640625" style="55" customWidth="1"/>
    <col min="20" max="20" width="11" style="55" customWidth="1"/>
    <col min="21" max="21" width="18.109375" style="55" customWidth="1"/>
    <col min="22" max="22" width="2" style="55" customWidth="1"/>
    <col min="23" max="23" width="19.109375" style="55" customWidth="1"/>
    <col min="24" max="24" width="8.6640625" style="54" customWidth="1"/>
    <col min="25" max="25" width="6.6640625" style="55" customWidth="1"/>
    <col min="26" max="35" width="5" style="55" customWidth="1"/>
    <col min="36" max="36" width="41.109375" style="55" customWidth="1"/>
    <col min="37" max="37" width="19.5546875" style="54" customWidth="1"/>
    <col min="38" max="38" width="8.5546875" style="56" bestFit="1" customWidth="1"/>
    <col min="39" max="16384" width="12.5546875" style="55"/>
  </cols>
  <sheetData>
    <row r="1" spans="1:38" ht="16.2" customHeight="1" x14ac:dyDescent="0.2">
      <c r="A1" s="141" t="s">
        <v>0</v>
      </c>
      <c r="B1" s="162"/>
      <c r="C1" s="163"/>
      <c r="D1" s="152" t="s">
        <v>2018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3"/>
      <c r="W1" s="14"/>
      <c r="X1" s="78"/>
      <c r="Y1" s="79"/>
      <c r="Z1" s="79"/>
      <c r="AA1" s="79"/>
      <c r="AB1" s="79"/>
      <c r="AC1" s="79"/>
      <c r="AD1" s="76"/>
      <c r="AE1" s="76"/>
      <c r="AF1" s="76"/>
      <c r="AG1" s="76"/>
      <c r="AH1" s="76"/>
      <c r="AI1" s="76"/>
      <c r="AJ1" s="15"/>
    </row>
    <row r="2" spans="1:38" ht="16.2" customHeight="1" x14ac:dyDescent="0.2">
      <c r="A2" s="141" t="s">
        <v>2</v>
      </c>
      <c r="B2" s="162"/>
      <c r="C2" s="163"/>
      <c r="D2" s="152" t="s">
        <v>3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3"/>
      <c r="W2" s="14"/>
      <c r="X2" s="78"/>
      <c r="Y2" s="82"/>
      <c r="Z2" s="82"/>
      <c r="AA2" s="82"/>
      <c r="AB2" s="82"/>
      <c r="AC2" s="82"/>
      <c r="AD2" s="76"/>
      <c r="AE2" s="76"/>
      <c r="AF2" s="76"/>
      <c r="AG2" s="76"/>
      <c r="AH2" s="76"/>
      <c r="AI2" s="76"/>
      <c r="AJ2" s="15"/>
    </row>
    <row r="3" spans="1:38" ht="16.2" customHeight="1" x14ac:dyDescent="0.2">
      <c r="A3" s="75"/>
      <c r="B3" s="83"/>
      <c r="C3" s="8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13"/>
      <c r="W3" s="14"/>
      <c r="X3" s="78"/>
      <c r="Y3" s="80"/>
      <c r="Z3" s="80"/>
      <c r="AA3" s="80"/>
      <c r="AB3" s="80"/>
      <c r="AC3" s="80"/>
      <c r="AD3" s="77"/>
      <c r="AE3" s="77"/>
      <c r="AF3" s="77"/>
      <c r="AG3" s="77"/>
      <c r="AH3" s="77"/>
      <c r="AI3" s="77"/>
      <c r="AJ3" s="15"/>
    </row>
    <row r="4" spans="1:38" ht="16.2" customHeight="1" x14ac:dyDescent="0.2">
      <c r="A4" s="17"/>
      <c r="B4" s="164" t="s">
        <v>2012</v>
      </c>
      <c r="C4" s="164"/>
      <c r="D4" s="164"/>
      <c r="E4" s="164"/>
      <c r="F4" s="164"/>
      <c r="G4" s="164"/>
      <c r="H4" s="16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4"/>
      <c r="W4" s="14"/>
      <c r="X4" s="81"/>
      <c r="Y4" s="170" t="s">
        <v>1997</v>
      </c>
      <c r="Z4" s="165" t="s">
        <v>1230</v>
      </c>
      <c r="AA4" s="166"/>
      <c r="AB4" s="166"/>
      <c r="AC4" s="166"/>
      <c r="AD4" s="166"/>
      <c r="AE4" s="166"/>
      <c r="AF4" s="166"/>
      <c r="AG4" s="166"/>
      <c r="AH4" s="166"/>
      <c r="AI4" s="166"/>
      <c r="AJ4" s="167" t="s">
        <v>1231</v>
      </c>
    </row>
    <row r="5" spans="1:38" ht="27.75" customHeight="1" x14ac:dyDescent="0.2">
      <c r="A5" s="160" t="s">
        <v>4</v>
      </c>
      <c r="B5" s="148" t="s">
        <v>5</v>
      </c>
      <c r="C5" s="160" t="s">
        <v>6</v>
      </c>
      <c r="D5" s="151" t="s">
        <v>6</v>
      </c>
      <c r="E5" s="151"/>
      <c r="F5" s="148" t="s">
        <v>7</v>
      </c>
      <c r="G5" s="148" t="s">
        <v>8</v>
      </c>
      <c r="H5" s="148" t="s">
        <v>9</v>
      </c>
      <c r="I5" s="148" t="s">
        <v>1549</v>
      </c>
      <c r="J5" s="148" t="s">
        <v>10</v>
      </c>
      <c r="K5" s="149"/>
      <c r="L5" s="149"/>
      <c r="M5" s="148" t="s">
        <v>11</v>
      </c>
      <c r="N5" s="149"/>
      <c r="O5" s="149"/>
      <c r="P5" s="148" t="s">
        <v>12</v>
      </c>
      <c r="Q5" s="160" t="s">
        <v>13</v>
      </c>
      <c r="R5" s="160" t="s">
        <v>14</v>
      </c>
      <c r="S5" s="148" t="s">
        <v>15</v>
      </c>
      <c r="T5" s="148" t="s">
        <v>1685</v>
      </c>
      <c r="U5" s="148" t="s">
        <v>17</v>
      </c>
      <c r="V5" s="63"/>
      <c r="W5" s="136" t="s">
        <v>1986</v>
      </c>
      <c r="X5" s="156" t="s">
        <v>1996</v>
      </c>
      <c r="Y5" s="155"/>
      <c r="Z5" s="171" t="s">
        <v>1232</v>
      </c>
      <c r="AA5" s="172"/>
      <c r="AB5" s="172"/>
      <c r="AC5" s="165" t="s">
        <v>1233</v>
      </c>
      <c r="AD5" s="166"/>
      <c r="AE5" s="166"/>
      <c r="AF5" s="165" t="s">
        <v>1234</v>
      </c>
      <c r="AG5" s="166"/>
      <c r="AH5" s="166"/>
      <c r="AI5" s="173" t="s">
        <v>1290</v>
      </c>
      <c r="AJ5" s="168"/>
    </row>
    <row r="6" spans="1:38" ht="33.75" customHeight="1" x14ac:dyDescent="0.2">
      <c r="A6" s="149"/>
      <c r="B6" s="149"/>
      <c r="C6" s="149"/>
      <c r="D6" s="151"/>
      <c r="E6" s="151"/>
      <c r="F6" s="149"/>
      <c r="G6" s="149"/>
      <c r="H6" s="149"/>
      <c r="I6" s="149"/>
      <c r="J6" s="31" t="s">
        <v>18</v>
      </c>
      <c r="K6" s="31" t="s">
        <v>19</v>
      </c>
      <c r="L6" s="31" t="s">
        <v>20</v>
      </c>
      <c r="M6" s="31" t="s">
        <v>21</v>
      </c>
      <c r="N6" s="31" t="s">
        <v>22</v>
      </c>
      <c r="O6" s="31" t="s">
        <v>23</v>
      </c>
      <c r="P6" s="149"/>
      <c r="Q6" s="149"/>
      <c r="R6" s="149"/>
      <c r="S6" s="149"/>
      <c r="T6" s="149"/>
      <c r="U6" s="149"/>
      <c r="V6" s="63"/>
      <c r="W6" s="137"/>
      <c r="X6" s="156"/>
      <c r="Y6" s="155"/>
      <c r="Z6" s="87" t="s">
        <v>1288</v>
      </c>
      <c r="AA6" s="88" t="s">
        <v>1235</v>
      </c>
      <c r="AB6" s="87" t="s">
        <v>1289</v>
      </c>
      <c r="AC6" s="89" t="s">
        <v>1288</v>
      </c>
      <c r="AD6" s="90" t="s">
        <v>1235</v>
      </c>
      <c r="AE6" s="89" t="s">
        <v>1289</v>
      </c>
      <c r="AF6" s="91" t="s">
        <v>1288</v>
      </c>
      <c r="AG6" s="92" t="s">
        <v>1235</v>
      </c>
      <c r="AH6" s="91" t="s">
        <v>1289</v>
      </c>
      <c r="AI6" s="166"/>
      <c r="AJ6" s="169"/>
      <c r="AL6" s="56" t="s">
        <v>1781</v>
      </c>
    </row>
    <row r="7" spans="1:38" ht="15.75" customHeight="1" x14ac:dyDescent="0.2">
      <c r="A7" s="32"/>
      <c r="B7" s="33">
        <f t="shared" ref="B7:W7" si="0">COUNTA(B8:B52)</f>
        <v>45</v>
      </c>
      <c r="C7" s="33">
        <f t="shared" si="0"/>
        <v>45</v>
      </c>
      <c r="D7" s="33">
        <f t="shared" si="0"/>
        <v>45</v>
      </c>
      <c r="E7" s="33">
        <f t="shared" si="0"/>
        <v>45</v>
      </c>
      <c r="F7" s="33">
        <f t="shared" si="0"/>
        <v>45</v>
      </c>
      <c r="G7" s="33">
        <f t="shared" si="0"/>
        <v>45</v>
      </c>
      <c r="H7" s="33">
        <f t="shared" si="0"/>
        <v>45</v>
      </c>
      <c r="I7" s="33">
        <f t="shared" si="0"/>
        <v>45</v>
      </c>
      <c r="J7" s="33">
        <f t="shared" si="0"/>
        <v>45</v>
      </c>
      <c r="K7" s="33">
        <f t="shared" si="0"/>
        <v>45</v>
      </c>
      <c r="L7" s="33">
        <f t="shared" si="0"/>
        <v>45</v>
      </c>
      <c r="M7" s="33">
        <f t="shared" si="0"/>
        <v>45</v>
      </c>
      <c r="N7" s="33">
        <f t="shared" si="0"/>
        <v>45</v>
      </c>
      <c r="O7" s="33">
        <f t="shared" si="0"/>
        <v>45</v>
      </c>
      <c r="P7" s="33">
        <f t="shared" si="0"/>
        <v>0</v>
      </c>
      <c r="Q7" s="33">
        <f t="shared" si="0"/>
        <v>45</v>
      </c>
      <c r="R7" s="33">
        <f t="shared" si="0"/>
        <v>45</v>
      </c>
      <c r="S7" s="33">
        <f t="shared" si="0"/>
        <v>45</v>
      </c>
      <c r="T7" s="33">
        <f t="shared" si="0"/>
        <v>8</v>
      </c>
      <c r="U7" s="33">
        <f t="shared" si="0"/>
        <v>45</v>
      </c>
      <c r="V7" s="64">
        <f t="shared" si="0"/>
        <v>0</v>
      </c>
      <c r="W7" s="65">
        <f t="shared" si="0"/>
        <v>12</v>
      </c>
      <c r="X7" s="66"/>
      <c r="Y7" s="84"/>
      <c r="Z7" s="85">
        <f t="shared" ref="Z7:AL7" si="1">COUNTA(Z8:Z52)</f>
        <v>45</v>
      </c>
      <c r="AA7" s="86">
        <f t="shared" si="1"/>
        <v>45</v>
      </c>
      <c r="AB7" s="86">
        <f t="shared" si="1"/>
        <v>45</v>
      </c>
      <c r="AC7" s="86">
        <f t="shared" si="1"/>
        <v>45</v>
      </c>
      <c r="AD7" s="86">
        <f t="shared" si="1"/>
        <v>45</v>
      </c>
      <c r="AE7" s="86">
        <f t="shared" si="1"/>
        <v>45</v>
      </c>
      <c r="AF7" s="86">
        <f t="shared" si="1"/>
        <v>45</v>
      </c>
      <c r="AG7" s="86">
        <f t="shared" si="1"/>
        <v>45</v>
      </c>
      <c r="AH7" s="86">
        <f t="shared" si="1"/>
        <v>45</v>
      </c>
      <c r="AI7" s="86">
        <f t="shared" si="1"/>
        <v>26</v>
      </c>
      <c r="AJ7" s="33">
        <f t="shared" si="1"/>
        <v>30</v>
      </c>
      <c r="AK7" s="33">
        <f t="shared" si="1"/>
        <v>6</v>
      </c>
      <c r="AL7" s="33">
        <f t="shared" si="1"/>
        <v>45</v>
      </c>
    </row>
    <row r="8" spans="1:38" ht="24.9" customHeight="1" x14ac:dyDescent="0.2">
      <c r="A8" s="8">
        <f>IF(B8="","",_xlfn.AGGREGATE(3,3,$B$8:B8))</f>
        <v>1</v>
      </c>
      <c r="B8" s="34" t="s">
        <v>273</v>
      </c>
      <c r="C8" s="28" t="s">
        <v>1787</v>
      </c>
      <c r="D8" s="28" t="s">
        <v>1344</v>
      </c>
      <c r="E8" s="28" t="s">
        <v>1484</v>
      </c>
      <c r="F8" s="35" t="s">
        <v>275</v>
      </c>
      <c r="G8" s="28" t="s">
        <v>27</v>
      </c>
      <c r="H8" s="28" t="s">
        <v>28</v>
      </c>
      <c r="I8" s="28" t="s">
        <v>1557</v>
      </c>
      <c r="J8" s="28" t="s">
        <v>1562</v>
      </c>
      <c r="K8" s="28" t="s">
        <v>29</v>
      </c>
      <c r="L8" s="28" t="s">
        <v>30</v>
      </c>
      <c r="M8" s="28" t="s">
        <v>1562</v>
      </c>
      <c r="N8" s="28" t="s">
        <v>29</v>
      </c>
      <c r="O8" s="28" t="s">
        <v>30</v>
      </c>
      <c r="P8" s="28"/>
      <c r="Q8" s="28" t="s">
        <v>276</v>
      </c>
      <c r="R8" s="28" t="s">
        <v>277</v>
      </c>
      <c r="S8" s="36" t="s">
        <v>278</v>
      </c>
      <c r="T8" s="37"/>
      <c r="U8" s="28" t="s">
        <v>55</v>
      </c>
      <c r="V8" s="57"/>
      <c r="W8" s="67"/>
      <c r="X8" s="68" t="s">
        <v>2002</v>
      </c>
      <c r="Y8" s="62">
        <f t="shared" ref="Y8:Y52" si="2">AVERAGE(Z8:AH8)</f>
        <v>9.6666666666666661</v>
      </c>
      <c r="Z8" s="24">
        <v>10</v>
      </c>
      <c r="AA8" s="24">
        <v>10</v>
      </c>
      <c r="AB8" s="24">
        <v>9</v>
      </c>
      <c r="AC8" s="21">
        <v>10</v>
      </c>
      <c r="AD8" s="21">
        <v>9</v>
      </c>
      <c r="AE8" s="21">
        <v>10</v>
      </c>
      <c r="AF8" s="22">
        <v>9</v>
      </c>
      <c r="AG8" s="22">
        <v>10</v>
      </c>
      <c r="AH8" s="22">
        <v>10</v>
      </c>
      <c r="AI8" s="24" t="s">
        <v>1236</v>
      </c>
      <c r="AJ8" s="25" t="s">
        <v>1563</v>
      </c>
      <c r="AL8" s="56">
        <f t="shared" ref="AL8:AL52" si="3">YEAR(F8)</f>
        <v>2013</v>
      </c>
    </row>
    <row r="9" spans="1:38" ht="24.9" customHeight="1" x14ac:dyDescent="0.2">
      <c r="A9" s="8">
        <f>IF(B9="","",_xlfn.AGGREGATE(3,3,$B$8:B9))</f>
        <v>2</v>
      </c>
      <c r="B9" s="34" t="s">
        <v>361</v>
      </c>
      <c r="C9" s="28" t="s">
        <v>1789</v>
      </c>
      <c r="D9" s="28" t="s">
        <v>1358</v>
      </c>
      <c r="E9" s="28" t="s">
        <v>1484</v>
      </c>
      <c r="F9" s="35" t="s">
        <v>363</v>
      </c>
      <c r="G9" s="28" t="s">
        <v>27</v>
      </c>
      <c r="H9" s="28" t="s">
        <v>28</v>
      </c>
      <c r="I9" s="28" t="s">
        <v>1550</v>
      </c>
      <c r="J9" s="28" t="s">
        <v>364</v>
      </c>
      <c r="K9" s="28" t="s">
        <v>29</v>
      </c>
      <c r="L9" s="28" t="s">
        <v>30</v>
      </c>
      <c r="M9" s="28" t="s">
        <v>364</v>
      </c>
      <c r="N9" s="28" t="s">
        <v>29</v>
      </c>
      <c r="O9" s="28" t="s">
        <v>30</v>
      </c>
      <c r="P9" s="28"/>
      <c r="Q9" s="28" t="s">
        <v>365</v>
      </c>
      <c r="R9" s="28" t="s">
        <v>1565</v>
      </c>
      <c r="S9" s="36" t="s">
        <v>366</v>
      </c>
      <c r="T9" s="37"/>
      <c r="U9" s="28" t="s">
        <v>55</v>
      </c>
      <c r="V9" s="57"/>
      <c r="W9" s="67"/>
      <c r="X9" s="68" t="s">
        <v>2002</v>
      </c>
      <c r="Y9" s="62">
        <f t="shared" si="2"/>
        <v>9.7777777777777786</v>
      </c>
      <c r="Z9" s="24">
        <v>10</v>
      </c>
      <c r="AA9" s="24">
        <v>10</v>
      </c>
      <c r="AB9" s="24">
        <v>9</v>
      </c>
      <c r="AC9" s="21">
        <v>10</v>
      </c>
      <c r="AD9" s="21">
        <v>9</v>
      </c>
      <c r="AE9" s="21">
        <v>10</v>
      </c>
      <c r="AF9" s="22">
        <v>10</v>
      </c>
      <c r="AG9" s="22">
        <v>10</v>
      </c>
      <c r="AH9" s="22">
        <v>10</v>
      </c>
      <c r="AI9" s="24" t="s">
        <v>1236</v>
      </c>
      <c r="AJ9" s="25" t="s">
        <v>1251</v>
      </c>
      <c r="AL9" s="56">
        <f t="shared" si="3"/>
        <v>2013</v>
      </c>
    </row>
    <row r="10" spans="1:38" ht="24.9" customHeight="1" x14ac:dyDescent="0.2">
      <c r="A10" s="8">
        <f>IF(B10="","",_xlfn.AGGREGATE(3,3,$B$8:B10))</f>
        <v>3</v>
      </c>
      <c r="B10" s="34" t="s">
        <v>24</v>
      </c>
      <c r="C10" s="28" t="s">
        <v>1816</v>
      </c>
      <c r="D10" s="28" t="s">
        <v>1291</v>
      </c>
      <c r="E10" s="28" t="s">
        <v>1308</v>
      </c>
      <c r="F10" s="35" t="s">
        <v>26</v>
      </c>
      <c r="G10" s="28" t="s">
        <v>27</v>
      </c>
      <c r="H10" s="28" t="s">
        <v>28</v>
      </c>
      <c r="I10" s="28" t="s">
        <v>1550</v>
      </c>
      <c r="J10" s="28" t="s">
        <v>1590</v>
      </c>
      <c r="K10" s="28" t="s">
        <v>29</v>
      </c>
      <c r="L10" s="28" t="s">
        <v>30</v>
      </c>
      <c r="M10" s="28" t="s">
        <v>1590</v>
      </c>
      <c r="N10" s="28" t="s">
        <v>29</v>
      </c>
      <c r="O10" s="28" t="s">
        <v>30</v>
      </c>
      <c r="P10" s="28"/>
      <c r="Q10" s="28" t="s">
        <v>31</v>
      </c>
      <c r="R10" s="28" t="s">
        <v>32</v>
      </c>
      <c r="S10" s="36" t="s">
        <v>33</v>
      </c>
      <c r="T10" s="37"/>
      <c r="U10" s="28" t="s">
        <v>34</v>
      </c>
      <c r="V10" s="57"/>
      <c r="W10" s="67"/>
      <c r="X10" s="68" t="s">
        <v>2002</v>
      </c>
      <c r="Y10" s="62">
        <f t="shared" si="2"/>
        <v>9.5555555555555554</v>
      </c>
      <c r="Z10" s="24">
        <v>10</v>
      </c>
      <c r="AA10" s="24">
        <v>10</v>
      </c>
      <c r="AB10" s="24">
        <v>10</v>
      </c>
      <c r="AC10" s="21">
        <v>9</v>
      </c>
      <c r="AD10" s="21">
        <v>9</v>
      </c>
      <c r="AE10" s="21">
        <v>10</v>
      </c>
      <c r="AF10" s="22">
        <v>9</v>
      </c>
      <c r="AG10" s="22">
        <v>9</v>
      </c>
      <c r="AH10" s="22">
        <v>10</v>
      </c>
      <c r="AI10" s="24" t="s">
        <v>1236</v>
      </c>
      <c r="AJ10" s="25" t="s">
        <v>1591</v>
      </c>
      <c r="AL10" s="56">
        <f t="shared" si="3"/>
        <v>2013</v>
      </c>
    </row>
    <row r="11" spans="1:38" ht="24.9" customHeight="1" x14ac:dyDescent="0.2">
      <c r="A11" s="8">
        <f>IF(B11="","",_xlfn.AGGREGATE(3,3,$B$8:B11))</f>
        <v>4</v>
      </c>
      <c r="B11" s="34" t="s">
        <v>573</v>
      </c>
      <c r="C11" s="28" t="s">
        <v>1817</v>
      </c>
      <c r="D11" s="28" t="s">
        <v>1390</v>
      </c>
      <c r="E11" s="28" t="s">
        <v>1488</v>
      </c>
      <c r="F11" s="35" t="s">
        <v>575</v>
      </c>
      <c r="G11" s="28" t="s">
        <v>38</v>
      </c>
      <c r="H11" s="28" t="s">
        <v>28</v>
      </c>
      <c r="I11" s="28" t="s">
        <v>1559</v>
      </c>
      <c r="J11" s="28" t="s">
        <v>1600</v>
      </c>
      <c r="K11" s="28" t="s">
        <v>667</v>
      </c>
      <c r="L11" s="28" t="s">
        <v>1596</v>
      </c>
      <c r="M11" s="28" t="s">
        <v>1595</v>
      </c>
      <c r="N11" s="28" t="s">
        <v>29</v>
      </c>
      <c r="O11" s="28" t="s">
        <v>30</v>
      </c>
      <c r="P11" s="28"/>
      <c r="Q11" s="28" t="s">
        <v>576</v>
      </c>
      <c r="R11" s="28" t="s">
        <v>577</v>
      </c>
      <c r="S11" s="36" t="s">
        <v>578</v>
      </c>
      <c r="T11" s="37" t="s">
        <v>1583</v>
      </c>
      <c r="U11" s="28" t="s">
        <v>579</v>
      </c>
      <c r="V11" s="57"/>
      <c r="W11" s="67"/>
      <c r="X11" s="68" t="s">
        <v>2002</v>
      </c>
      <c r="Y11" s="62">
        <f t="shared" si="2"/>
        <v>9.1111111111111107</v>
      </c>
      <c r="Z11" s="24">
        <v>9</v>
      </c>
      <c r="AA11" s="24">
        <v>10</v>
      </c>
      <c r="AB11" s="24">
        <v>9</v>
      </c>
      <c r="AC11" s="21">
        <v>9</v>
      </c>
      <c r="AD11" s="21">
        <v>9</v>
      </c>
      <c r="AE11" s="21">
        <v>9</v>
      </c>
      <c r="AF11" s="22">
        <v>9</v>
      </c>
      <c r="AG11" s="22">
        <v>9</v>
      </c>
      <c r="AH11" s="22">
        <v>9</v>
      </c>
      <c r="AI11" s="24"/>
      <c r="AJ11" s="25" t="s">
        <v>1601</v>
      </c>
      <c r="AK11" s="54" t="s">
        <v>1780</v>
      </c>
      <c r="AL11" s="56">
        <f t="shared" si="3"/>
        <v>2013</v>
      </c>
    </row>
    <row r="12" spans="1:38" ht="24.9" customHeight="1" x14ac:dyDescent="0.2">
      <c r="A12" s="8">
        <f>IF(B12="","",_xlfn.AGGREGATE(3,3,$B$8:B12))</f>
        <v>5</v>
      </c>
      <c r="B12" s="34" t="s">
        <v>773</v>
      </c>
      <c r="C12" s="28" t="s">
        <v>1820</v>
      </c>
      <c r="D12" s="28" t="s">
        <v>1421</v>
      </c>
      <c r="E12" s="28" t="s">
        <v>1488</v>
      </c>
      <c r="F12" s="35" t="s">
        <v>709</v>
      </c>
      <c r="G12" s="28" t="s">
        <v>38</v>
      </c>
      <c r="H12" s="28" t="s">
        <v>28</v>
      </c>
      <c r="I12" s="28" t="s">
        <v>1550</v>
      </c>
      <c r="J12" s="28" t="s">
        <v>472</v>
      </c>
      <c r="K12" s="28" t="s">
        <v>29</v>
      </c>
      <c r="L12" s="28" t="s">
        <v>30</v>
      </c>
      <c r="M12" s="28" t="s">
        <v>472</v>
      </c>
      <c r="N12" s="28" t="s">
        <v>29</v>
      </c>
      <c r="O12" s="28" t="s">
        <v>30</v>
      </c>
      <c r="P12" s="28"/>
      <c r="Q12" s="28" t="s">
        <v>775</v>
      </c>
      <c r="R12" s="28" t="s">
        <v>1604</v>
      </c>
      <c r="S12" s="36" t="s">
        <v>776</v>
      </c>
      <c r="T12" s="37"/>
      <c r="U12" s="28" t="s">
        <v>68</v>
      </c>
      <c r="V12" s="57"/>
      <c r="W12" s="67"/>
      <c r="X12" s="68" t="s">
        <v>2002</v>
      </c>
      <c r="Y12" s="62">
        <f t="shared" si="2"/>
        <v>9.2222222222222214</v>
      </c>
      <c r="Z12" s="24">
        <v>9</v>
      </c>
      <c r="AA12" s="24">
        <v>10</v>
      </c>
      <c r="AB12" s="24">
        <v>9</v>
      </c>
      <c r="AC12" s="21">
        <v>9</v>
      </c>
      <c r="AD12" s="21">
        <v>9</v>
      </c>
      <c r="AE12" s="21">
        <v>9</v>
      </c>
      <c r="AF12" s="22">
        <v>9</v>
      </c>
      <c r="AG12" s="22">
        <v>10</v>
      </c>
      <c r="AH12" s="22">
        <v>9</v>
      </c>
      <c r="AI12" s="24" t="s">
        <v>1236</v>
      </c>
      <c r="AJ12" s="25"/>
      <c r="AL12" s="56">
        <f t="shared" si="3"/>
        <v>2013</v>
      </c>
    </row>
    <row r="13" spans="1:38" ht="24.9" customHeight="1" x14ac:dyDescent="0.2">
      <c r="A13" s="8">
        <f>IF(B13="","",_xlfn.AGGREGATE(3,3,$B$8:B13))</f>
        <v>6</v>
      </c>
      <c r="B13" s="34" t="s">
        <v>1207</v>
      </c>
      <c r="C13" s="28" t="s">
        <v>1825</v>
      </c>
      <c r="D13" s="28" t="s">
        <v>1411</v>
      </c>
      <c r="E13" s="28" t="s">
        <v>1545</v>
      </c>
      <c r="F13" s="35" t="s">
        <v>1209</v>
      </c>
      <c r="G13" s="28" t="s">
        <v>38</v>
      </c>
      <c r="H13" s="28" t="s">
        <v>28</v>
      </c>
      <c r="I13" s="28" t="s">
        <v>1550</v>
      </c>
      <c r="J13" s="28" t="s">
        <v>1561</v>
      </c>
      <c r="K13" s="28" t="s">
        <v>29</v>
      </c>
      <c r="L13" s="28" t="s">
        <v>30</v>
      </c>
      <c r="M13" s="28" t="s">
        <v>1561</v>
      </c>
      <c r="N13" s="28" t="s">
        <v>29</v>
      </c>
      <c r="O13" s="28" t="s">
        <v>30</v>
      </c>
      <c r="P13" s="28"/>
      <c r="Q13" s="28" t="s">
        <v>1210</v>
      </c>
      <c r="R13" s="28" t="s">
        <v>1610</v>
      </c>
      <c r="S13" s="36" t="s">
        <v>1211</v>
      </c>
      <c r="T13" s="37"/>
      <c r="U13" s="28" t="s">
        <v>68</v>
      </c>
      <c r="V13" s="57"/>
      <c r="W13" s="67"/>
      <c r="X13" s="68" t="s">
        <v>2002</v>
      </c>
      <c r="Y13" s="62">
        <f t="shared" si="2"/>
        <v>9.4444444444444446</v>
      </c>
      <c r="Z13" s="24">
        <v>10</v>
      </c>
      <c r="AA13" s="24">
        <v>9</v>
      </c>
      <c r="AB13" s="24">
        <v>9</v>
      </c>
      <c r="AC13" s="21">
        <v>10</v>
      </c>
      <c r="AD13" s="21">
        <v>10</v>
      </c>
      <c r="AE13" s="21">
        <v>9</v>
      </c>
      <c r="AF13" s="22">
        <v>9</v>
      </c>
      <c r="AG13" s="22">
        <v>9</v>
      </c>
      <c r="AH13" s="22">
        <v>10</v>
      </c>
      <c r="AI13" s="24"/>
      <c r="AJ13" s="25"/>
      <c r="AK13" s="54" t="s">
        <v>1611</v>
      </c>
      <c r="AL13" s="56">
        <f t="shared" si="3"/>
        <v>2013</v>
      </c>
    </row>
    <row r="14" spans="1:38" ht="24.9" customHeight="1" x14ac:dyDescent="0.2">
      <c r="A14" s="8">
        <f>IF(B14="","",_xlfn.AGGREGATE(3,3,$B$8:B14))</f>
        <v>7</v>
      </c>
      <c r="B14" s="34" t="s">
        <v>87</v>
      </c>
      <c r="C14" s="28" t="s">
        <v>1827</v>
      </c>
      <c r="D14" s="28" t="s">
        <v>1299</v>
      </c>
      <c r="E14" s="28" t="s">
        <v>1309</v>
      </c>
      <c r="F14" s="35" t="s">
        <v>89</v>
      </c>
      <c r="G14" s="28" t="s">
        <v>38</v>
      </c>
      <c r="H14" s="28" t="s">
        <v>28</v>
      </c>
      <c r="I14" s="28" t="s">
        <v>1557</v>
      </c>
      <c r="J14" s="28" t="s">
        <v>1566</v>
      </c>
      <c r="K14" s="28" t="s">
        <v>29</v>
      </c>
      <c r="L14" s="28" t="s">
        <v>30</v>
      </c>
      <c r="M14" s="28" t="s">
        <v>1566</v>
      </c>
      <c r="N14" s="28" t="s">
        <v>29</v>
      </c>
      <c r="O14" s="28" t="s">
        <v>30</v>
      </c>
      <c r="P14" s="28"/>
      <c r="Q14" s="28" t="s">
        <v>90</v>
      </c>
      <c r="R14" s="28" t="s">
        <v>91</v>
      </c>
      <c r="S14" s="36" t="s">
        <v>92</v>
      </c>
      <c r="T14" s="37"/>
      <c r="U14" s="28" t="s">
        <v>68</v>
      </c>
      <c r="V14" s="57"/>
      <c r="W14" s="67"/>
      <c r="X14" s="68" t="s">
        <v>2002</v>
      </c>
      <c r="Y14" s="62">
        <f t="shared" si="2"/>
        <v>9.1111111111111107</v>
      </c>
      <c r="Z14" s="24">
        <v>9</v>
      </c>
      <c r="AA14" s="24">
        <v>10</v>
      </c>
      <c r="AB14" s="24">
        <v>9</v>
      </c>
      <c r="AC14" s="21">
        <v>9</v>
      </c>
      <c r="AD14" s="21">
        <v>9</v>
      </c>
      <c r="AE14" s="21">
        <v>9</v>
      </c>
      <c r="AF14" s="22">
        <v>9</v>
      </c>
      <c r="AG14" s="22">
        <v>9</v>
      </c>
      <c r="AH14" s="22">
        <v>9</v>
      </c>
      <c r="AI14" s="24"/>
      <c r="AJ14" s="25"/>
      <c r="AK14" s="54" t="s">
        <v>1613</v>
      </c>
      <c r="AL14" s="56">
        <f t="shared" si="3"/>
        <v>2013</v>
      </c>
    </row>
    <row r="15" spans="1:38" ht="24.9" customHeight="1" x14ac:dyDescent="0.2">
      <c r="A15" s="8">
        <f>IF(B15="","",_xlfn.AGGREGATE(3,3,$B$8:B15))</f>
        <v>8</v>
      </c>
      <c r="B15" s="34" t="s">
        <v>163</v>
      </c>
      <c r="C15" s="28" t="s">
        <v>1829</v>
      </c>
      <c r="D15" s="28" t="s">
        <v>1327</v>
      </c>
      <c r="E15" s="28" t="s">
        <v>1482</v>
      </c>
      <c r="F15" s="35" t="s">
        <v>154</v>
      </c>
      <c r="G15" s="28" t="s">
        <v>27</v>
      </c>
      <c r="H15" s="28" t="s">
        <v>28</v>
      </c>
      <c r="I15" s="28" t="s">
        <v>1550</v>
      </c>
      <c r="J15" s="28" t="s">
        <v>850</v>
      </c>
      <c r="K15" s="28" t="s">
        <v>29</v>
      </c>
      <c r="L15" s="28" t="s">
        <v>30</v>
      </c>
      <c r="M15" s="28" t="s">
        <v>850</v>
      </c>
      <c r="N15" s="28" t="s">
        <v>29</v>
      </c>
      <c r="O15" s="28" t="s">
        <v>30</v>
      </c>
      <c r="P15" s="28"/>
      <c r="Q15" s="28" t="s">
        <v>165</v>
      </c>
      <c r="R15" s="28" t="s">
        <v>166</v>
      </c>
      <c r="S15" s="36" t="s">
        <v>167</v>
      </c>
      <c r="T15" s="37"/>
      <c r="U15" s="28" t="s">
        <v>55</v>
      </c>
      <c r="V15" s="57"/>
      <c r="W15" s="67"/>
      <c r="X15" s="68" t="s">
        <v>2002</v>
      </c>
      <c r="Y15" s="62">
        <f t="shared" si="2"/>
        <v>9.7777777777777786</v>
      </c>
      <c r="Z15" s="24">
        <v>9</v>
      </c>
      <c r="AA15" s="24">
        <v>10</v>
      </c>
      <c r="AB15" s="24">
        <v>10</v>
      </c>
      <c r="AC15" s="21">
        <v>10</v>
      </c>
      <c r="AD15" s="21">
        <v>9</v>
      </c>
      <c r="AE15" s="21">
        <v>10</v>
      </c>
      <c r="AF15" s="22">
        <v>10</v>
      </c>
      <c r="AG15" s="22">
        <v>10</v>
      </c>
      <c r="AH15" s="22">
        <v>10</v>
      </c>
      <c r="AI15" s="24"/>
      <c r="AJ15" s="25"/>
      <c r="AL15" s="56">
        <f t="shared" si="3"/>
        <v>2013</v>
      </c>
    </row>
    <row r="16" spans="1:38" ht="24.9" customHeight="1" x14ac:dyDescent="0.2">
      <c r="A16" s="8">
        <f>IF(B16="","",_xlfn.AGGREGATE(3,3,$B$8:B16))</f>
        <v>9</v>
      </c>
      <c r="B16" s="34" t="s">
        <v>707</v>
      </c>
      <c r="C16" s="28" t="s">
        <v>1833</v>
      </c>
      <c r="D16" s="28" t="s">
        <v>1410</v>
      </c>
      <c r="E16" s="28" t="s">
        <v>1320</v>
      </c>
      <c r="F16" s="35" t="s">
        <v>709</v>
      </c>
      <c r="G16" s="28" t="s">
        <v>38</v>
      </c>
      <c r="H16" s="28" t="s">
        <v>28</v>
      </c>
      <c r="I16" s="28" t="s">
        <v>710</v>
      </c>
      <c r="J16" s="28" t="s">
        <v>1619</v>
      </c>
      <c r="K16" s="28" t="s">
        <v>1618</v>
      </c>
      <c r="L16" s="28" t="s">
        <v>1620</v>
      </c>
      <c r="M16" s="28" t="s">
        <v>1575</v>
      </c>
      <c r="N16" s="28" t="s">
        <v>29</v>
      </c>
      <c r="O16" s="28" t="s">
        <v>30</v>
      </c>
      <c r="P16" s="28"/>
      <c r="Q16" s="28" t="s">
        <v>711</v>
      </c>
      <c r="R16" s="28" t="s">
        <v>712</v>
      </c>
      <c r="S16" s="36" t="s">
        <v>713</v>
      </c>
      <c r="T16" s="37" t="s">
        <v>1583</v>
      </c>
      <c r="U16" s="28" t="s">
        <v>55</v>
      </c>
      <c r="V16" s="57"/>
      <c r="W16" s="67"/>
      <c r="X16" s="68" t="s">
        <v>2002</v>
      </c>
      <c r="Y16" s="62">
        <f t="shared" si="2"/>
        <v>9.3333333333333339</v>
      </c>
      <c r="Z16" s="24">
        <v>10</v>
      </c>
      <c r="AA16" s="24">
        <v>10</v>
      </c>
      <c r="AB16" s="24">
        <v>10</v>
      </c>
      <c r="AC16" s="21">
        <v>9</v>
      </c>
      <c r="AD16" s="21">
        <v>9</v>
      </c>
      <c r="AE16" s="21">
        <v>8</v>
      </c>
      <c r="AF16" s="22">
        <v>9</v>
      </c>
      <c r="AG16" s="22">
        <v>9</v>
      </c>
      <c r="AH16" s="22">
        <v>10</v>
      </c>
      <c r="AI16" s="24"/>
      <c r="AJ16" s="25"/>
      <c r="AL16" s="56">
        <f t="shared" si="3"/>
        <v>2013</v>
      </c>
    </row>
    <row r="17" spans="1:38" ht="24.9" customHeight="1" x14ac:dyDescent="0.2">
      <c r="A17" s="8">
        <f>IF(B17="","",_xlfn.AGGREGATE(3,3,$B$8:B17))</f>
        <v>10</v>
      </c>
      <c r="B17" s="34" t="s">
        <v>586</v>
      </c>
      <c r="C17" s="28" t="s">
        <v>1842</v>
      </c>
      <c r="D17" s="28" t="s">
        <v>845</v>
      </c>
      <c r="E17" s="28" t="s">
        <v>1515</v>
      </c>
      <c r="F17" s="35" t="s">
        <v>588</v>
      </c>
      <c r="G17" s="28" t="s">
        <v>27</v>
      </c>
      <c r="H17" s="28" t="s">
        <v>28</v>
      </c>
      <c r="I17" s="28" t="s">
        <v>589</v>
      </c>
      <c r="J17" s="28" t="s">
        <v>1634</v>
      </c>
      <c r="K17" s="28" t="s">
        <v>1633</v>
      </c>
      <c r="L17" s="28" t="s">
        <v>1632</v>
      </c>
      <c r="M17" s="28" t="s">
        <v>425</v>
      </c>
      <c r="N17" s="28" t="s">
        <v>29</v>
      </c>
      <c r="O17" s="28" t="s">
        <v>30</v>
      </c>
      <c r="P17" s="28"/>
      <c r="Q17" s="28" t="s">
        <v>590</v>
      </c>
      <c r="R17" s="28" t="s">
        <v>591</v>
      </c>
      <c r="S17" s="36" t="s">
        <v>592</v>
      </c>
      <c r="T17" s="37" t="s">
        <v>1583</v>
      </c>
      <c r="U17" s="28" t="s">
        <v>55</v>
      </c>
      <c r="V17" s="57"/>
      <c r="W17" s="67"/>
      <c r="X17" s="68" t="s">
        <v>2002</v>
      </c>
      <c r="Y17" s="62">
        <f t="shared" si="2"/>
        <v>10</v>
      </c>
      <c r="Z17" s="24">
        <v>10</v>
      </c>
      <c r="AA17" s="24">
        <v>10</v>
      </c>
      <c r="AB17" s="24">
        <v>10</v>
      </c>
      <c r="AC17" s="21">
        <v>10</v>
      </c>
      <c r="AD17" s="21">
        <v>10</v>
      </c>
      <c r="AE17" s="21">
        <v>10</v>
      </c>
      <c r="AF17" s="22">
        <v>10</v>
      </c>
      <c r="AG17" s="22">
        <v>10</v>
      </c>
      <c r="AH17" s="22">
        <v>10</v>
      </c>
      <c r="AI17" s="24" t="s">
        <v>1236</v>
      </c>
      <c r="AJ17" s="25" t="s">
        <v>1635</v>
      </c>
      <c r="AL17" s="56">
        <f t="shared" si="3"/>
        <v>2013</v>
      </c>
    </row>
    <row r="18" spans="1:38" ht="24.9" customHeight="1" x14ac:dyDescent="0.2">
      <c r="A18" s="8">
        <f>IF(B18="","",_xlfn.AGGREGATE(3,3,$B$8:B18))</f>
        <v>11</v>
      </c>
      <c r="B18" s="34" t="s">
        <v>498</v>
      </c>
      <c r="C18" s="28" t="s">
        <v>1852</v>
      </c>
      <c r="D18" s="28" t="s">
        <v>1377</v>
      </c>
      <c r="E18" s="28" t="s">
        <v>1319</v>
      </c>
      <c r="F18" s="35" t="s">
        <v>26</v>
      </c>
      <c r="G18" s="28" t="s">
        <v>38</v>
      </c>
      <c r="H18" s="28" t="s">
        <v>28</v>
      </c>
      <c r="I18" s="28" t="s">
        <v>1550</v>
      </c>
      <c r="J18" s="28" t="s">
        <v>519</v>
      </c>
      <c r="K18" s="28" t="s">
        <v>29</v>
      </c>
      <c r="L18" s="28" t="s">
        <v>30</v>
      </c>
      <c r="M18" s="28" t="s">
        <v>519</v>
      </c>
      <c r="N18" s="28" t="s">
        <v>29</v>
      </c>
      <c r="O18" s="28" t="s">
        <v>30</v>
      </c>
      <c r="P18" s="28"/>
      <c r="Q18" s="28" t="s">
        <v>501</v>
      </c>
      <c r="R18" s="28" t="s">
        <v>502</v>
      </c>
      <c r="S18" s="36" t="s">
        <v>503</v>
      </c>
      <c r="T18" s="37"/>
      <c r="U18" s="28" t="s">
        <v>68</v>
      </c>
      <c r="V18" s="57"/>
      <c r="W18" s="67"/>
      <c r="X18" s="68" t="s">
        <v>2002</v>
      </c>
      <c r="Y18" s="62">
        <f t="shared" si="2"/>
        <v>9.7777777777777786</v>
      </c>
      <c r="Z18" s="24">
        <v>10</v>
      </c>
      <c r="AA18" s="24">
        <v>10</v>
      </c>
      <c r="AB18" s="24">
        <v>10</v>
      </c>
      <c r="AC18" s="21">
        <v>10</v>
      </c>
      <c r="AD18" s="21">
        <v>9</v>
      </c>
      <c r="AE18" s="21">
        <v>10</v>
      </c>
      <c r="AF18" s="22">
        <v>9</v>
      </c>
      <c r="AG18" s="22">
        <v>10</v>
      </c>
      <c r="AH18" s="22">
        <v>10</v>
      </c>
      <c r="AI18" s="24" t="s">
        <v>1236</v>
      </c>
      <c r="AJ18" s="25" t="s">
        <v>1641</v>
      </c>
      <c r="AL18" s="56">
        <f t="shared" si="3"/>
        <v>2013</v>
      </c>
    </row>
    <row r="19" spans="1:38" ht="24.9" customHeight="1" x14ac:dyDescent="0.2">
      <c r="A19" s="8">
        <f>IF(B19="","",_xlfn.AGGREGATE(3,3,$B$8:B19))</f>
        <v>12</v>
      </c>
      <c r="B19" s="34" t="s">
        <v>428</v>
      </c>
      <c r="C19" s="28" t="s">
        <v>1856</v>
      </c>
      <c r="D19" s="28" t="s">
        <v>1368</v>
      </c>
      <c r="E19" s="28" t="s">
        <v>1313</v>
      </c>
      <c r="F19" s="35" t="s">
        <v>430</v>
      </c>
      <c r="G19" s="28" t="s">
        <v>27</v>
      </c>
      <c r="H19" s="28" t="s">
        <v>28</v>
      </c>
      <c r="I19" s="28" t="s">
        <v>1559</v>
      </c>
      <c r="J19" s="28" t="s">
        <v>431</v>
      </c>
      <c r="K19" s="28" t="s">
        <v>29</v>
      </c>
      <c r="L19" s="28" t="s">
        <v>30</v>
      </c>
      <c r="M19" s="28" t="s">
        <v>431</v>
      </c>
      <c r="N19" s="28" t="s">
        <v>29</v>
      </c>
      <c r="O19" s="28" t="s">
        <v>30</v>
      </c>
      <c r="P19" s="28"/>
      <c r="Q19" s="28" t="s">
        <v>432</v>
      </c>
      <c r="R19" s="28" t="s">
        <v>433</v>
      </c>
      <c r="S19" s="36" t="s">
        <v>434</v>
      </c>
      <c r="T19" s="37"/>
      <c r="U19" s="28" t="s">
        <v>34</v>
      </c>
      <c r="V19" s="57"/>
      <c r="W19" s="67"/>
      <c r="X19" s="68" t="s">
        <v>2002</v>
      </c>
      <c r="Y19" s="62">
        <f t="shared" si="2"/>
        <v>9.6666666666666661</v>
      </c>
      <c r="Z19" s="24">
        <v>9</v>
      </c>
      <c r="AA19" s="24">
        <v>10</v>
      </c>
      <c r="AB19" s="24">
        <v>10</v>
      </c>
      <c r="AC19" s="21">
        <v>9</v>
      </c>
      <c r="AD19" s="21">
        <v>10</v>
      </c>
      <c r="AE19" s="21">
        <v>10</v>
      </c>
      <c r="AF19" s="22">
        <v>9</v>
      </c>
      <c r="AG19" s="22">
        <v>10</v>
      </c>
      <c r="AH19" s="22">
        <v>10</v>
      </c>
      <c r="AI19" s="24"/>
      <c r="AJ19" s="25" t="s">
        <v>1649</v>
      </c>
      <c r="AL19" s="56">
        <f t="shared" si="3"/>
        <v>2013</v>
      </c>
    </row>
    <row r="20" spans="1:38" ht="24.9" customHeight="1" x14ac:dyDescent="0.2">
      <c r="A20" s="8">
        <f>IF(B20="","",_xlfn.AGGREGATE(3,3,$B$8:B20))</f>
        <v>13</v>
      </c>
      <c r="B20" s="34" t="s">
        <v>766</v>
      </c>
      <c r="C20" s="28" t="s">
        <v>1859</v>
      </c>
      <c r="D20" s="28" t="s">
        <v>1369</v>
      </c>
      <c r="E20" s="28" t="s">
        <v>1508</v>
      </c>
      <c r="F20" s="35" t="s">
        <v>768</v>
      </c>
      <c r="G20" s="28" t="s">
        <v>38</v>
      </c>
      <c r="H20" s="28" t="s">
        <v>28</v>
      </c>
      <c r="I20" s="28" t="s">
        <v>1557</v>
      </c>
      <c r="J20" s="28" t="s">
        <v>1566</v>
      </c>
      <c r="K20" s="28" t="s">
        <v>29</v>
      </c>
      <c r="L20" s="28" t="s">
        <v>30</v>
      </c>
      <c r="M20" s="28" t="s">
        <v>1566</v>
      </c>
      <c r="N20" s="28" t="s">
        <v>29</v>
      </c>
      <c r="O20" s="28" t="s">
        <v>30</v>
      </c>
      <c r="P20" s="28"/>
      <c r="Q20" s="28" t="s">
        <v>769</v>
      </c>
      <c r="R20" s="28" t="s">
        <v>770</v>
      </c>
      <c r="S20" s="36" t="s">
        <v>771</v>
      </c>
      <c r="T20" s="37"/>
      <c r="U20" s="28" t="s">
        <v>772</v>
      </c>
      <c r="V20" s="57"/>
      <c r="W20" s="67"/>
      <c r="X20" s="68" t="s">
        <v>2002</v>
      </c>
      <c r="Y20" s="62">
        <f t="shared" si="2"/>
        <v>9.2222222222222214</v>
      </c>
      <c r="Z20" s="24">
        <v>9</v>
      </c>
      <c r="AA20" s="24">
        <v>10</v>
      </c>
      <c r="AB20" s="24">
        <v>9</v>
      </c>
      <c r="AC20" s="21">
        <v>9</v>
      </c>
      <c r="AD20" s="21">
        <v>10</v>
      </c>
      <c r="AE20" s="21">
        <v>9</v>
      </c>
      <c r="AF20" s="22">
        <v>9</v>
      </c>
      <c r="AG20" s="22">
        <v>9</v>
      </c>
      <c r="AH20" s="22">
        <v>9</v>
      </c>
      <c r="AI20" s="24" t="s">
        <v>1236</v>
      </c>
      <c r="AJ20" s="25" t="s">
        <v>1652</v>
      </c>
      <c r="AL20" s="56">
        <f t="shared" si="3"/>
        <v>2013</v>
      </c>
    </row>
    <row r="21" spans="1:38" ht="24.9" customHeight="1" x14ac:dyDescent="0.2">
      <c r="A21" s="8">
        <f>IF(B21="","",_xlfn.AGGREGATE(3,3,$B$8:B21))</f>
        <v>14</v>
      </c>
      <c r="B21" s="34" t="s">
        <v>180</v>
      </c>
      <c r="C21" s="28" t="s">
        <v>1864</v>
      </c>
      <c r="D21" s="28" t="s">
        <v>1330</v>
      </c>
      <c r="E21" s="28" t="s">
        <v>1483</v>
      </c>
      <c r="F21" s="35" t="s">
        <v>182</v>
      </c>
      <c r="G21" s="28" t="s">
        <v>38</v>
      </c>
      <c r="H21" s="28" t="s">
        <v>28</v>
      </c>
      <c r="I21" s="28" t="s">
        <v>1557</v>
      </c>
      <c r="J21" s="28" t="s">
        <v>183</v>
      </c>
      <c r="K21" s="28" t="s">
        <v>29</v>
      </c>
      <c r="L21" s="28" t="s">
        <v>30</v>
      </c>
      <c r="M21" s="28" t="s">
        <v>183</v>
      </c>
      <c r="N21" s="28" t="s">
        <v>29</v>
      </c>
      <c r="O21" s="28" t="s">
        <v>30</v>
      </c>
      <c r="P21" s="28"/>
      <c r="Q21" s="28" t="s">
        <v>184</v>
      </c>
      <c r="R21" s="28" t="s">
        <v>185</v>
      </c>
      <c r="S21" s="36" t="s">
        <v>186</v>
      </c>
      <c r="T21" s="37"/>
      <c r="U21" s="28" t="s">
        <v>55</v>
      </c>
      <c r="V21" s="57"/>
      <c r="W21" s="67" t="s">
        <v>1654</v>
      </c>
      <c r="X21" s="68" t="s">
        <v>2002</v>
      </c>
      <c r="Y21" s="62">
        <f t="shared" si="2"/>
        <v>9.8888888888888893</v>
      </c>
      <c r="Z21" s="24">
        <v>10</v>
      </c>
      <c r="AA21" s="24">
        <v>10</v>
      </c>
      <c r="AB21" s="24">
        <v>10</v>
      </c>
      <c r="AC21" s="21">
        <v>10</v>
      </c>
      <c r="AD21" s="21">
        <v>9</v>
      </c>
      <c r="AE21" s="21">
        <v>10</v>
      </c>
      <c r="AF21" s="22">
        <v>10</v>
      </c>
      <c r="AG21" s="22">
        <v>10</v>
      </c>
      <c r="AH21" s="22">
        <v>10</v>
      </c>
      <c r="AI21" s="24" t="s">
        <v>1236</v>
      </c>
      <c r="AJ21" s="25" t="s">
        <v>1655</v>
      </c>
      <c r="AL21" s="56">
        <f t="shared" si="3"/>
        <v>2013</v>
      </c>
    </row>
    <row r="22" spans="1:38" ht="24.9" customHeight="1" x14ac:dyDescent="0.2">
      <c r="A22" s="8">
        <f>IF(B22="","",_xlfn.AGGREGATE(3,3,$B$8:B22))</f>
        <v>15</v>
      </c>
      <c r="B22" s="34" t="s">
        <v>676</v>
      </c>
      <c r="C22" s="28" t="s">
        <v>1867</v>
      </c>
      <c r="D22" s="28" t="s">
        <v>1405</v>
      </c>
      <c r="E22" s="28" t="s">
        <v>1483</v>
      </c>
      <c r="F22" s="35" t="s">
        <v>678</v>
      </c>
      <c r="G22" s="28" t="s">
        <v>38</v>
      </c>
      <c r="H22" s="28" t="s">
        <v>28</v>
      </c>
      <c r="I22" s="28" t="s">
        <v>1550</v>
      </c>
      <c r="J22" s="28" t="s">
        <v>472</v>
      </c>
      <c r="K22" s="28" t="s">
        <v>29</v>
      </c>
      <c r="L22" s="28" t="s">
        <v>30</v>
      </c>
      <c r="M22" s="28" t="s">
        <v>1656</v>
      </c>
      <c r="N22" s="28" t="s">
        <v>29</v>
      </c>
      <c r="O22" s="28" t="s">
        <v>30</v>
      </c>
      <c r="P22" s="28"/>
      <c r="Q22" s="28" t="s">
        <v>680</v>
      </c>
      <c r="R22" s="28" t="s">
        <v>681</v>
      </c>
      <c r="S22" s="36" t="s">
        <v>682</v>
      </c>
      <c r="T22" s="37"/>
      <c r="U22" s="28" t="s">
        <v>48</v>
      </c>
      <c r="V22" s="57"/>
      <c r="W22" s="67"/>
      <c r="X22" s="68" t="s">
        <v>2002</v>
      </c>
      <c r="Y22" s="62">
        <f t="shared" si="2"/>
        <v>9.8888888888888893</v>
      </c>
      <c r="Z22" s="24">
        <v>9</v>
      </c>
      <c r="AA22" s="24">
        <v>10</v>
      </c>
      <c r="AB22" s="24">
        <v>10</v>
      </c>
      <c r="AC22" s="21">
        <v>10</v>
      </c>
      <c r="AD22" s="21">
        <v>10</v>
      </c>
      <c r="AE22" s="21">
        <v>10</v>
      </c>
      <c r="AF22" s="22">
        <v>10</v>
      </c>
      <c r="AG22" s="22">
        <v>10</v>
      </c>
      <c r="AH22" s="22">
        <v>10</v>
      </c>
      <c r="AI22" s="24"/>
      <c r="AJ22" s="25" t="s">
        <v>1659</v>
      </c>
      <c r="AL22" s="56">
        <f t="shared" si="3"/>
        <v>2013</v>
      </c>
    </row>
    <row r="23" spans="1:38" ht="24.9" customHeight="1" x14ac:dyDescent="0.2">
      <c r="A23" s="8">
        <f>IF(B23="","",_xlfn.AGGREGATE(3,3,$B$8:B23))</f>
        <v>16</v>
      </c>
      <c r="B23" s="34" t="s">
        <v>1212</v>
      </c>
      <c r="C23" s="28" t="s">
        <v>1874</v>
      </c>
      <c r="D23" s="28" t="s">
        <v>1479</v>
      </c>
      <c r="E23" s="28" t="s">
        <v>1547</v>
      </c>
      <c r="F23" s="35" t="s">
        <v>808</v>
      </c>
      <c r="G23" s="28" t="s">
        <v>38</v>
      </c>
      <c r="H23" s="28" t="s">
        <v>28</v>
      </c>
      <c r="I23" s="28" t="s">
        <v>1557</v>
      </c>
      <c r="J23" s="28" t="s">
        <v>1630</v>
      </c>
      <c r="K23" s="28" t="s">
        <v>29</v>
      </c>
      <c r="L23" s="28" t="s">
        <v>30</v>
      </c>
      <c r="M23" s="28" t="s">
        <v>1630</v>
      </c>
      <c r="N23" s="28" t="s">
        <v>29</v>
      </c>
      <c r="O23" s="28" t="s">
        <v>30</v>
      </c>
      <c r="P23" s="28"/>
      <c r="Q23" s="28" t="s">
        <v>1214</v>
      </c>
      <c r="R23" s="28" t="s">
        <v>1215</v>
      </c>
      <c r="S23" s="36" t="s">
        <v>1216</v>
      </c>
      <c r="T23" s="37"/>
      <c r="U23" s="28" t="s">
        <v>55</v>
      </c>
      <c r="V23" s="57"/>
      <c r="W23" s="67"/>
      <c r="X23" s="68" t="s">
        <v>2002</v>
      </c>
      <c r="Y23" s="62">
        <f t="shared" si="2"/>
        <v>9.7777777777777786</v>
      </c>
      <c r="Z23" s="24">
        <v>10</v>
      </c>
      <c r="AA23" s="24">
        <v>10</v>
      </c>
      <c r="AB23" s="24">
        <v>9</v>
      </c>
      <c r="AC23" s="21">
        <v>10</v>
      </c>
      <c r="AD23" s="21">
        <v>9</v>
      </c>
      <c r="AE23" s="21">
        <v>10</v>
      </c>
      <c r="AF23" s="22">
        <v>10</v>
      </c>
      <c r="AG23" s="22">
        <v>10</v>
      </c>
      <c r="AH23" s="22">
        <v>10</v>
      </c>
      <c r="AI23" s="24" t="s">
        <v>1236</v>
      </c>
      <c r="AJ23" s="25" t="s">
        <v>1284</v>
      </c>
      <c r="AL23" s="56">
        <f t="shared" si="3"/>
        <v>2013</v>
      </c>
    </row>
    <row r="24" spans="1:38" ht="24.9" customHeight="1" x14ac:dyDescent="0.2">
      <c r="A24" s="8">
        <f>IF(B24="","",_xlfn.AGGREGATE(3,3,$B$8:B24))</f>
        <v>17</v>
      </c>
      <c r="B24" s="34" t="s">
        <v>510</v>
      </c>
      <c r="C24" s="28" t="s">
        <v>1878</v>
      </c>
      <c r="D24" s="28" t="s">
        <v>1379</v>
      </c>
      <c r="E24" s="28" t="s">
        <v>1495</v>
      </c>
      <c r="F24" s="35" t="s">
        <v>512</v>
      </c>
      <c r="G24" s="28" t="s">
        <v>27</v>
      </c>
      <c r="H24" s="28" t="s">
        <v>28</v>
      </c>
      <c r="I24" s="28" t="s">
        <v>1550</v>
      </c>
      <c r="J24" s="28" t="s">
        <v>393</v>
      </c>
      <c r="K24" s="28" t="s">
        <v>29</v>
      </c>
      <c r="L24" s="28" t="s">
        <v>30</v>
      </c>
      <c r="M24" s="28" t="s">
        <v>393</v>
      </c>
      <c r="N24" s="28" t="s">
        <v>29</v>
      </c>
      <c r="O24" s="28" t="s">
        <v>30</v>
      </c>
      <c r="P24" s="28"/>
      <c r="Q24" s="28" t="s">
        <v>513</v>
      </c>
      <c r="R24" s="28" t="s">
        <v>514</v>
      </c>
      <c r="S24" s="36" t="s">
        <v>515</v>
      </c>
      <c r="T24" s="37"/>
      <c r="U24" s="28" t="s">
        <v>34</v>
      </c>
      <c r="V24" s="57"/>
      <c r="W24" s="67"/>
      <c r="X24" s="68" t="s">
        <v>2002</v>
      </c>
      <c r="Y24" s="62">
        <f t="shared" si="2"/>
        <v>10</v>
      </c>
      <c r="Z24" s="24">
        <v>10</v>
      </c>
      <c r="AA24" s="24">
        <v>10</v>
      </c>
      <c r="AB24" s="24">
        <v>10</v>
      </c>
      <c r="AC24" s="21">
        <v>10</v>
      </c>
      <c r="AD24" s="21">
        <v>10</v>
      </c>
      <c r="AE24" s="21">
        <v>10</v>
      </c>
      <c r="AF24" s="22">
        <v>10</v>
      </c>
      <c r="AG24" s="22">
        <v>10</v>
      </c>
      <c r="AH24" s="22">
        <v>10</v>
      </c>
      <c r="AI24" s="24"/>
      <c r="AJ24" s="25" t="s">
        <v>1671</v>
      </c>
      <c r="AL24" s="56">
        <f t="shared" si="3"/>
        <v>2013</v>
      </c>
    </row>
    <row r="25" spans="1:38" ht="24.9" customHeight="1" x14ac:dyDescent="0.2">
      <c r="A25" s="8">
        <f>IF(B25="","",_xlfn.AGGREGATE(3,3,$B$8:B25))</f>
        <v>18</v>
      </c>
      <c r="B25" s="34" t="s">
        <v>1090</v>
      </c>
      <c r="C25" s="28" t="s">
        <v>1886</v>
      </c>
      <c r="D25" s="28" t="s">
        <v>1465</v>
      </c>
      <c r="E25" s="28" t="s">
        <v>1496</v>
      </c>
      <c r="F25" s="35" t="s">
        <v>1092</v>
      </c>
      <c r="G25" s="28" t="s">
        <v>27</v>
      </c>
      <c r="H25" s="28" t="s">
        <v>28</v>
      </c>
      <c r="I25" s="28" t="s">
        <v>1550</v>
      </c>
      <c r="J25" s="28" t="s">
        <v>364</v>
      </c>
      <c r="K25" s="28" t="s">
        <v>29</v>
      </c>
      <c r="L25" s="28" t="s">
        <v>30</v>
      </c>
      <c r="M25" s="28" t="s">
        <v>364</v>
      </c>
      <c r="N25" s="28" t="s">
        <v>29</v>
      </c>
      <c r="O25" s="28" t="s">
        <v>30</v>
      </c>
      <c r="P25" s="28"/>
      <c r="Q25" s="28" t="s">
        <v>426</v>
      </c>
      <c r="R25" s="28" t="s">
        <v>1093</v>
      </c>
      <c r="S25" s="36" t="s">
        <v>1094</v>
      </c>
      <c r="T25" s="37"/>
      <c r="U25" s="28" t="s">
        <v>55</v>
      </c>
      <c r="V25" s="57"/>
      <c r="W25" s="67"/>
      <c r="X25" s="68" t="s">
        <v>2002</v>
      </c>
      <c r="Y25" s="62">
        <f t="shared" si="2"/>
        <v>9.7777777777777786</v>
      </c>
      <c r="Z25" s="24">
        <v>10</v>
      </c>
      <c r="AA25" s="24">
        <v>10</v>
      </c>
      <c r="AB25" s="24">
        <v>10</v>
      </c>
      <c r="AC25" s="21">
        <v>10</v>
      </c>
      <c r="AD25" s="21">
        <v>9</v>
      </c>
      <c r="AE25" s="21">
        <v>10</v>
      </c>
      <c r="AF25" s="22">
        <v>10</v>
      </c>
      <c r="AG25" s="22">
        <v>9</v>
      </c>
      <c r="AH25" s="22">
        <v>10</v>
      </c>
      <c r="AI25" s="24" t="s">
        <v>1236</v>
      </c>
      <c r="AJ25" s="25"/>
      <c r="AL25" s="56">
        <f t="shared" si="3"/>
        <v>2013</v>
      </c>
    </row>
    <row r="26" spans="1:38" ht="24.9" customHeight="1" x14ac:dyDescent="0.2">
      <c r="A26" s="8">
        <f>IF(B26="","",_xlfn.AGGREGATE(3,3,$B$8:B26))</f>
        <v>19</v>
      </c>
      <c r="B26" s="34" t="s">
        <v>629</v>
      </c>
      <c r="C26" s="28" t="s">
        <v>1887</v>
      </c>
      <c r="D26" s="28" t="s">
        <v>1398</v>
      </c>
      <c r="E26" s="28" t="s">
        <v>1496</v>
      </c>
      <c r="F26" s="35" t="s">
        <v>631</v>
      </c>
      <c r="G26" s="28" t="s">
        <v>38</v>
      </c>
      <c r="H26" s="28" t="s">
        <v>28</v>
      </c>
      <c r="I26" s="28" t="s">
        <v>632</v>
      </c>
      <c r="J26" s="28" t="s">
        <v>1678</v>
      </c>
      <c r="K26" s="28" t="s">
        <v>1679</v>
      </c>
      <c r="L26" s="28" t="s">
        <v>1680</v>
      </c>
      <c r="M26" s="28" t="s">
        <v>1229</v>
      </c>
      <c r="N26" s="28" t="s">
        <v>29</v>
      </c>
      <c r="O26" s="28" t="s">
        <v>30</v>
      </c>
      <c r="P26" s="28"/>
      <c r="Q26" s="28" t="s">
        <v>633</v>
      </c>
      <c r="R26" s="28" t="s">
        <v>634</v>
      </c>
      <c r="S26" s="36" t="s">
        <v>635</v>
      </c>
      <c r="T26" s="37" t="s">
        <v>1583</v>
      </c>
      <c r="U26" s="28" t="s">
        <v>55</v>
      </c>
      <c r="V26" s="57"/>
      <c r="W26" s="67" t="s">
        <v>1682</v>
      </c>
      <c r="X26" s="68" t="s">
        <v>2002</v>
      </c>
      <c r="Y26" s="62">
        <f t="shared" si="2"/>
        <v>9.7777777777777786</v>
      </c>
      <c r="Z26" s="24">
        <v>10</v>
      </c>
      <c r="AA26" s="24">
        <v>10</v>
      </c>
      <c r="AB26" s="24">
        <v>10</v>
      </c>
      <c r="AC26" s="21">
        <v>9</v>
      </c>
      <c r="AD26" s="21">
        <v>10</v>
      </c>
      <c r="AE26" s="21">
        <v>10</v>
      </c>
      <c r="AF26" s="22">
        <v>9</v>
      </c>
      <c r="AG26" s="22">
        <v>10</v>
      </c>
      <c r="AH26" s="22">
        <v>10</v>
      </c>
      <c r="AI26" s="24" t="s">
        <v>1236</v>
      </c>
      <c r="AJ26" s="25" t="s">
        <v>1681</v>
      </c>
      <c r="AL26" s="56">
        <f t="shared" si="3"/>
        <v>2013</v>
      </c>
    </row>
    <row r="27" spans="1:38" ht="24.9" customHeight="1" x14ac:dyDescent="0.2">
      <c r="A27" s="8">
        <f>IF(B27="","",_xlfn.AGGREGATE(3,3,$B$8:B27))</f>
        <v>20</v>
      </c>
      <c r="B27" s="34" t="s">
        <v>326</v>
      </c>
      <c r="C27" s="28" t="s">
        <v>1889</v>
      </c>
      <c r="D27" s="28" t="s">
        <v>1353</v>
      </c>
      <c r="E27" s="28" t="s">
        <v>1496</v>
      </c>
      <c r="F27" s="35" t="s">
        <v>328</v>
      </c>
      <c r="G27" s="28" t="s">
        <v>38</v>
      </c>
      <c r="H27" s="28" t="s">
        <v>28</v>
      </c>
      <c r="I27" s="28" t="s">
        <v>1550</v>
      </c>
      <c r="J27" s="28" t="s">
        <v>239</v>
      </c>
      <c r="K27" s="28" t="s">
        <v>29</v>
      </c>
      <c r="L27" s="28" t="s">
        <v>30</v>
      </c>
      <c r="M27" s="28" t="s">
        <v>239</v>
      </c>
      <c r="N27" s="28" t="s">
        <v>29</v>
      </c>
      <c r="O27" s="28" t="s">
        <v>30</v>
      </c>
      <c r="P27" s="28"/>
      <c r="Q27" s="28" t="s">
        <v>329</v>
      </c>
      <c r="R27" s="28" t="s">
        <v>330</v>
      </c>
      <c r="S27" s="36" t="s">
        <v>331</v>
      </c>
      <c r="T27" s="37"/>
      <c r="U27" s="28" t="s">
        <v>34</v>
      </c>
      <c r="V27" s="57"/>
      <c r="W27" s="67"/>
      <c r="X27" s="68" t="s">
        <v>2002</v>
      </c>
      <c r="Y27" s="62">
        <f t="shared" si="2"/>
        <v>10</v>
      </c>
      <c r="Z27" s="24">
        <v>10</v>
      </c>
      <c r="AA27" s="24">
        <v>10</v>
      </c>
      <c r="AB27" s="24">
        <v>10</v>
      </c>
      <c r="AC27" s="21">
        <v>10</v>
      </c>
      <c r="AD27" s="21">
        <v>10</v>
      </c>
      <c r="AE27" s="21">
        <v>10</v>
      </c>
      <c r="AF27" s="22">
        <v>10</v>
      </c>
      <c r="AG27" s="22">
        <v>10</v>
      </c>
      <c r="AH27" s="22">
        <v>10</v>
      </c>
      <c r="AI27" s="24" t="s">
        <v>1236</v>
      </c>
      <c r="AJ27" s="25" t="s">
        <v>1690</v>
      </c>
      <c r="AL27" s="56">
        <f t="shared" si="3"/>
        <v>2013</v>
      </c>
    </row>
    <row r="28" spans="1:38" ht="24.9" customHeight="1" x14ac:dyDescent="0.2">
      <c r="A28" s="8">
        <f>IF(B28="","",_xlfn.AGGREGATE(3,3,$B$8:B28))</f>
        <v>21</v>
      </c>
      <c r="B28" s="34" t="s">
        <v>834</v>
      </c>
      <c r="C28" s="28" t="s">
        <v>1892</v>
      </c>
      <c r="D28" s="28" t="s">
        <v>1428</v>
      </c>
      <c r="E28" s="28" t="s">
        <v>38</v>
      </c>
      <c r="F28" s="35" t="s">
        <v>836</v>
      </c>
      <c r="G28" s="28" t="s">
        <v>38</v>
      </c>
      <c r="H28" s="28" t="s">
        <v>28</v>
      </c>
      <c r="I28" s="28" t="s">
        <v>1550</v>
      </c>
      <c r="J28" s="28" t="s">
        <v>1698</v>
      </c>
      <c r="K28" s="28" t="s">
        <v>1692</v>
      </c>
      <c r="L28" s="28" t="s">
        <v>1695</v>
      </c>
      <c r="M28" s="28" t="s">
        <v>1696</v>
      </c>
      <c r="N28" s="28" t="s">
        <v>29</v>
      </c>
      <c r="O28" s="28" t="s">
        <v>30</v>
      </c>
      <c r="P28" s="28"/>
      <c r="Q28" s="28" t="s">
        <v>838</v>
      </c>
      <c r="R28" s="28" t="s">
        <v>1693</v>
      </c>
      <c r="S28" s="36" t="s">
        <v>839</v>
      </c>
      <c r="T28" s="37" t="s">
        <v>1583</v>
      </c>
      <c r="U28" s="28" t="s">
        <v>68</v>
      </c>
      <c r="V28" s="57"/>
      <c r="W28" s="67" t="s">
        <v>1697</v>
      </c>
      <c r="X28" s="68" t="s">
        <v>2002</v>
      </c>
      <c r="Y28" s="62">
        <f t="shared" si="2"/>
        <v>8.1111111111111107</v>
      </c>
      <c r="Z28" s="24">
        <v>9</v>
      </c>
      <c r="AA28" s="24">
        <v>7</v>
      </c>
      <c r="AB28" s="24">
        <v>8</v>
      </c>
      <c r="AC28" s="21">
        <v>8</v>
      </c>
      <c r="AD28" s="21">
        <v>6</v>
      </c>
      <c r="AE28" s="21">
        <v>9</v>
      </c>
      <c r="AF28" s="22">
        <v>8</v>
      </c>
      <c r="AG28" s="22">
        <v>10</v>
      </c>
      <c r="AH28" s="22">
        <v>8</v>
      </c>
      <c r="AI28" s="24"/>
      <c r="AJ28" s="25"/>
      <c r="AK28" s="54" t="s">
        <v>1694</v>
      </c>
      <c r="AL28" s="56">
        <f t="shared" si="3"/>
        <v>2013</v>
      </c>
    </row>
    <row r="29" spans="1:38" ht="24.9" customHeight="1" x14ac:dyDescent="0.2">
      <c r="A29" s="8">
        <f>IF(B29="","",_xlfn.AGGREGATE(3,3,$B$8:B29))</f>
        <v>22</v>
      </c>
      <c r="B29" s="34" t="s">
        <v>174</v>
      </c>
      <c r="C29" s="28" t="s">
        <v>1895</v>
      </c>
      <c r="D29" s="28" t="s">
        <v>1329</v>
      </c>
      <c r="E29" s="28" t="s">
        <v>1312</v>
      </c>
      <c r="F29" s="35" t="s">
        <v>176</v>
      </c>
      <c r="G29" s="28" t="s">
        <v>27</v>
      </c>
      <c r="H29" s="28" t="s">
        <v>28</v>
      </c>
      <c r="I29" s="28" t="s">
        <v>72</v>
      </c>
      <c r="J29" s="28" t="s">
        <v>1203</v>
      </c>
      <c r="K29" s="28" t="s">
        <v>29</v>
      </c>
      <c r="L29" s="28" t="s">
        <v>30</v>
      </c>
      <c r="M29" s="28" t="s">
        <v>1203</v>
      </c>
      <c r="N29" s="28" t="s">
        <v>29</v>
      </c>
      <c r="O29" s="28" t="s">
        <v>30</v>
      </c>
      <c r="P29" s="28"/>
      <c r="Q29" s="28" t="s">
        <v>177</v>
      </c>
      <c r="R29" s="28" t="s">
        <v>178</v>
      </c>
      <c r="S29" s="36" t="s">
        <v>179</v>
      </c>
      <c r="T29" s="37"/>
      <c r="U29" s="28" t="s">
        <v>55</v>
      </c>
      <c r="V29" s="57"/>
      <c r="W29" s="67" t="s">
        <v>1702</v>
      </c>
      <c r="X29" s="68" t="s">
        <v>2002</v>
      </c>
      <c r="Y29" s="62">
        <f t="shared" si="2"/>
        <v>9.8888888888888893</v>
      </c>
      <c r="Z29" s="24">
        <v>10</v>
      </c>
      <c r="AA29" s="24">
        <v>10</v>
      </c>
      <c r="AB29" s="24">
        <v>10</v>
      </c>
      <c r="AC29" s="21">
        <v>10</v>
      </c>
      <c r="AD29" s="21">
        <v>10</v>
      </c>
      <c r="AE29" s="21">
        <v>10</v>
      </c>
      <c r="AF29" s="22">
        <v>10</v>
      </c>
      <c r="AG29" s="22">
        <v>9</v>
      </c>
      <c r="AH29" s="22">
        <v>10</v>
      </c>
      <c r="AI29" s="24" t="s">
        <v>1236</v>
      </c>
      <c r="AJ29" s="25" t="s">
        <v>1243</v>
      </c>
      <c r="AL29" s="56">
        <f t="shared" si="3"/>
        <v>2013</v>
      </c>
    </row>
    <row r="30" spans="1:38" ht="24.9" customHeight="1" x14ac:dyDescent="0.2">
      <c r="A30" s="8">
        <f>IF(B30="","",_xlfn.AGGREGATE(3,3,$B$8:B30))</f>
        <v>23</v>
      </c>
      <c r="B30" s="34" t="s">
        <v>62</v>
      </c>
      <c r="C30" s="28" t="s">
        <v>1896</v>
      </c>
      <c r="D30" s="28" t="s">
        <v>1295</v>
      </c>
      <c r="E30" s="28" t="s">
        <v>1312</v>
      </c>
      <c r="F30" s="35" t="s">
        <v>64</v>
      </c>
      <c r="G30" s="28" t="s">
        <v>27</v>
      </c>
      <c r="H30" s="28" t="s">
        <v>28</v>
      </c>
      <c r="I30" s="28" t="s">
        <v>1557</v>
      </c>
      <c r="J30" s="28" t="s">
        <v>1566</v>
      </c>
      <c r="K30" s="28" t="s">
        <v>29</v>
      </c>
      <c r="L30" s="28" t="s">
        <v>30</v>
      </c>
      <c r="M30" s="28" t="s">
        <v>1566</v>
      </c>
      <c r="N30" s="28" t="s">
        <v>29</v>
      </c>
      <c r="O30" s="28" t="s">
        <v>30</v>
      </c>
      <c r="P30" s="28"/>
      <c r="Q30" s="28" t="s">
        <v>65</v>
      </c>
      <c r="R30" s="28" t="s">
        <v>66</v>
      </c>
      <c r="S30" s="36" t="s">
        <v>67</v>
      </c>
      <c r="T30" s="37"/>
      <c r="U30" s="28" t="s">
        <v>68</v>
      </c>
      <c r="V30" s="57"/>
      <c r="W30" s="67" t="s">
        <v>1703</v>
      </c>
      <c r="X30" s="68" t="s">
        <v>2002</v>
      </c>
      <c r="Y30" s="62">
        <f t="shared" si="2"/>
        <v>9.8888888888888893</v>
      </c>
      <c r="Z30" s="24">
        <v>10</v>
      </c>
      <c r="AA30" s="24">
        <v>10</v>
      </c>
      <c r="AB30" s="24">
        <v>10</v>
      </c>
      <c r="AC30" s="21">
        <v>9</v>
      </c>
      <c r="AD30" s="21">
        <v>10</v>
      </c>
      <c r="AE30" s="21">
        <v>10</v>
      </c>
      <c r="AF30" s="22">
        <v>10</v>
      </c>
      <c r="AG30" s="22">
        <v>10</v>
      </c>
      <c r="AH30" s="22">
        <v>10</v>
      </c>
      <c r="AI30" s="24"/>
      <c r="AJ30" s="25" t="s">
        <v>1704</v>
      </c>
      <c r="AL30" s="56">
        <f t="shared" si="3"/>
        <v>2013</v>
      </c>
    </row>
    <row r="31" spans="1:38" ht="24.9" customHeight="1" x14ac:dyDescent="0.2">
      <c r="A31" s="8">
        <f>IF(B31="","",_xlfn.AGGREGATE(3,3,$B$8:B31))</f>
        <v>24</v>
      </c>
      <c r="B31" s="34" t="s">
        <v>76</v>
      </c>
      <c r="C31" s="28" t="s">
        <v>1898</v>
      </c>
      <c r="D31" s="28" t="s">
        <v>1297</v>
      </c>
      <c r="E31" s="28" t="s">
        <v>1314</v>
      </c>
      <c r="F31" s="35" t="s">
        <v>78</v>
      </c>
      <c r="G31" s="28" t="s">
        <v>27</v>
      </c>
      <c r="H31" s="28" t="s">
        <v>28</v>
      </c>
      <c r="I31" s="28" t="s">
        <v>1559</v>
      </c>
      <c r="J31" s="28" t="s">
        <v>1556</v>
      </c>
      <c r="K31" s="28" t="s">
        <v>29</v>
      </c>
      <c r="L31" s="28" t="s">
        <v>30</v>
      </c>
      <c r="M31" s="28" t="s">
        <v>1556</v>
      </c>
      <c r="N31" s="28" t="s">
        <v>29</v>
      </c>
      <c r="O31" s="28" t="s">
        <v>30</v>
      </c>
      <c r="P31" s="28"/>
      <c r="Q31" s="28" t="s">
        <v>831</v>
      </c>
      <c r="R31" s="28" t="s">
        <v>79</v>
      </c>
      <c r="S31" s="36" t="s">
        <v>80</v>
      </c>
      <c r="T31" s="37"/>
      <c r="U31" s="28" t="s">
        <v>55</v>
      </c>
      <c r="V31" s="57"/>
      <c r="W31" s="67"/>
      <c r="X31" s="68" t="s">
        <v>2002</v>
      </c>
      <c r="Y31" s="62">
        <f t="shared" si="2"/>
        <v>9.7777777777777786</v>
      </c>
      <c r="Z31" s="24">
        <v>10</v>
      </c>
      <c r="AA31" s="24">
        <v>10</v>
      </c>
      <c r="AB31" s="24">
        <v>10</v>
      </c>
      <c r="AC31" s="21">
        <v>10</v>
      </c>
      <c r="AD31" s="21">
        <v>9</v>
      </c>
      <c r="AE31" s="21">
        <v>10</v>
      </c>
      <c r="AF31" s="22">
        <v>10</v>
      </c>
      <c r="AG31" s="22">
        <v>9</v>
      </c>
      <c r="AH31" s="22">
        <v>10</v>
      </c>
      <c r="AI31" s="24"/>
      <c r="AJ31" s="25"/>
      <c r="AL31" s="56">
        <f t="shared" si="3"/>
        <v>2013</v>
      </c>
    </row>
    <row r="32" spans="1:38" ht="24.9" customHeight="1" x14ac:dyDescent="0.2">
      <c r="A32" s="8">
        <f>IF(B32="","",_xlfn.AGGREGATE(3,3,$B$8:B32))</f>
        <v>25</v>
      </c>
      <c r="B32" s="34" t="s">
        <v>551</v>
      </c>
      <c r="C32" s="28" t="s">
        <v>1899</v>
      </c>
      <c r="D32" s="28" t="s">
        <v>1386</v>
      </c>
      <c r="E32" s="28" t="s">
        <v>1314</v>
      </c>
      <c r="F32" s="35" t="s">
        <v>352</v>
      </c>
      <c r="G32" s="28" t="s">
        <v>27</v>
      </c>
      <c r="H32" s="28" t="s">
        <v>28</v>
      </c>
      <c r="I32" s="28" t="s">
        <v>1559</v>
      </c>
      <c r="J32" s="28" t="s">
        <v>393</v>
      </c>
      <c r="K32" s="28" t="s">
        <v>29</v>
      </c>
      <c r="L32" s="28" t="s">
        <v>30</v>
      </c>
      <c r="M32" s="28" t="s">
        <v>393</v>
      </c>
      <c r="N32" s="28" t="s">
        <v>29</v>
      </c>
      <c r="O32" s="28" t="s">
        <v>30</v>
      </c>
      <c r="P32" s="28"/>
      <c r="Q32" s="28" t="s">
        <v>553</v>
      </c>
      <c r="R32" s="28" t="s">
        <v>554</v>
      </c>
      <c r="S32" s="36" t="s">
        <v>555</v>
      </c>
      <c r="T32" s="37"/>
      <c r="U32" s="28" t="s">
        <v>34</v>
      </c>
      <c r="V32" s="57"/>
      <c r="W32" s="67" t="s">
        <v>1706</v>
      </c>
      <c r="X32" s="68" t="s">
        <v>2002</v>
      </c>
      <c r="Y32" s="62">
        <f t="shared" si="2"/>
        <v>9.4444444444444446</v>
      </c>
      <c r="Z32" s="24">
        <v>10</v>
      </c>
      <c r="AA32" s="24">
        <v>9</v>
      </c>
      <c r="AB32" s="24">
        <v>9</v>
      </c>
      <c r="AC32" s="21">
        <v>9</v>
      </c>
      <c r="AD32" s="21">
        <v>9</v>
      </c>
      <c r="AE32" s="21">
        <v>10</v>
      </c>
      <c r="AF32" s="22">
        <v>10</v>
      </c>
      <c r="AG32" s="22">
        <v>10</v>
      </c>
      <c r="AH32" s="22">
        <v>9</v>
      </c>
      <c r="AI32" s="24"/>
      <c r="AJ32" s="25" t="s">
        <v>1707</v>
      </c>
      <c r="AL32" s="56">
        <f t="shared" si="3"/>
        <v>2013</v>
      </c>
    </row>
    <row r="33" spans="1:38" ht="24.9" customHeight="1" x14ac:dyDescent="0.2">
      <c r="A33" s="8">
        <f>IF(B33="","",_xlfn.AGGREGATE(3,3,$B$8:B33))</f>
        <v>26</v>
      </c>
      <c r="B33" s="34" t="s">
        <v>332</v>
      </c>
      <c r="C33" s="28" t="s">
        <v>1907</v>
      </c>
      <c r="D33" s="28" t="s">
        <v>1354</v>
      </c>
      <c r="E33" s="28" t="s">
        <v>1497</v>
      </c>
      <c r="F33" s="35" t="s">
        <v>309</v>
      </c>
      <c r="G33" s="28" t="s">
        <v>38</v>
      </c>
      <c r="H33" s="28" t="s">
        <v>28</v>
      </c>
      <c r="I33" s="28" t="s">
        <v>1559</v>
      </c>
      <c r="J33" s="28" t="s">
        <v>1606</v>
      </c>
      <c r="K33" s="28" t="s">
        <v>29</v>
      </c>
      <c r="L33" s="28" t="s">
        <v>30</v>
      </c>
      <c r="M33" s="28" t="s">
        <v>1606</v>
      </c>
      <c r="N33" s="28" t="s">
        <v>29</v>
      </c>
      <c r="O33" s="28" t="s">
        <v>30</v>
      </c>
      <c r="P33" s="28"/>
      <c r="Q33" s="28" t="s">
        <v>334</v>
      </c>
      <c r="R33" s="28" t="s">
        <v>335</v>
      </c>
      <c r="S33" s="36" t="s">
        <v>336</v>
      </c>
      <c r="T33" s="37"/>
      <c r="U33" s="28" t="s">
        <v>55</v>
      </c>
      <c r="V33" s="57"/>
      <c r="W33" s="67"/>
      <c r="X33" s="68" t="s">
        <v>2002</v>
      </c>
      <c r="Y33" s="62">
        <f t="shared" si="2"/>
        <v>9.5555555555555554</v>
      </c>
      <c r="Z33" s="24">
        <v>10</v>
      </c>
      <c r="AA33" s="24">
        <v>9</v>
      </c>
      <c r="AB33" s="24">
        <v>9</v>
      </c>
      <c r="AC33" s="21">
        <v>10</v>
      </c>
      <c r="AD33" s="21">
        <v>9</v>
      </c>
      <c r="AE33" s="21">
        <v>10</v>
      </c>
      <c r="AF33" s="22">
        <v>9</v>
      </c>
      <c r="AG33" s="22">
        <v>10</v>
      </c>
      <c r="AH33" s="22">
        <v>10</v>
      </c>
      <c r="AI33" s="24" t="s">
        <v>1236</v>
      </c>
      <c r="AJ33" s="25" t="s">
        <v>1250</v>
      </c>
      <c r="AL33" s="56">
        <f t="shared" si="3"/>
        <v>2013</v>
      </c>
    </row>
    <row r="34" spans="1:38" ht="24.9" customHeight="1" x14ac:dyDescent="0.2">
      <c r="A34" s="8">
        <f>IF(B34="","",_xlfn.AGGREGATE(3,3,$B$8:B34))</f>
        <v>27</v>
      </c>
      <c r="B34" s="34" t="s">
        <v>403</v>
      </c>
      <c r="C34" s="28" t="s">
        <v>1908</v>
      </c>
      <c r="D34" s="28" t="s">
        <v>1365</v>
      </c>
      <c r="E34" s="28" t="s">
        <v>1497</v>
      </c>
      <c r="F34" s="35" t="s">
        <v>405</v>
      </c>
      <c r="G34" s="28" t="s">
        <v>38</v>
      </c>
      <c r="H34" s="28" t="s">
        <v>28</v>
      </c>
      <c r="I34" s="28" t="s">
        <v>1559</v>
      </c>
      <c r="J34" s="28" t="s">
        <v>1575</v>
      </c>
      <c r="K34" s="28" t="s">
        <v>29</v>
      </c>
      <c r="L34" s="28" t="s">
        <v>30</v>
      </c>
      <c r="M34" s="28" t="s">
        <v>1575</v>
      </c>
      <c r="N34" s="28" t="s">
        <v>29</v>
      </c>
      <c r="O34" s="28" t="s">
        <v>30</v>
      </c>
      <c r="P34" s="28"/>
      <c r="Q34" s="28" t="s">
        <v>406</v>
      </c>
      <c r="R34" s="28" t="s">
        <v>407</v>
      </c>
      <c r="S34" s="36" t="s">
        <v>408</v>
      </c>
      <c r="T34" s="37"/>
      <c r="U34" s="28" t="s">
        <v>55</v>
      </c>
      <c r="V34" s="57"/>
      <c r="W34" s="67"/>
      <c r="X34" s="68" t="s">
        <v>2002</v>
      </c>
      <c r="Y34" s="62">
        <f t="shared" si="2"/>
        <v>9.5555555555555554</v>
      </c>
      <c r="Z34" s="24">
        <v>10</v>
      </c>
      <c r="AA34" s="24">
        <v>10</v>
      </c>
      <c r="AB34" s="24">
        <v>9</v>
      </c>
      <c r="AC34" s="21">
        <v>9</v>
      </c>
      <c r="AD34" s="21">
        <v>9</v>
      </c>
      <c r="AE34" s="21">
        <v>10</v>
      </c>
      <c r="AF34" s="22">
        <v>9</v>
      </c>
      <c r="AG34" s="22">
        <v>10</v>
      </c>
      <c r="AH34" s="22">
        <v>10</v>
      </c>
      <c r="AI34" s="24"/>
      <c r="AJ34" s="25"/>
      <c r="AL34" s="56">
        <f t="shared" si="3"/>
        <v>2013</v>
      </c>
    </row>
    <row r="35" spans="1:38" ht="24.9" customHeight="1" x14ac:dyDescent="0.2">
      <c r="A35" s="8">
        <f>IF(B35="","",_xlfn.AGGREGATE(3,3,$B$8:B35))</f>
        <v>28</v>
      </c>
      <c r="B35" s="34" t="s">
        <v>883</v>
      </c>
      <c r="C35" s="28" t="s">
        <v>1912</v>
      </c>
      <c r="D35" s="28" t="s">
        <v>1435</v>
      </c>
      <c r="E35" s="28" t="s">
        <v>1485</v>
      </c>
      <c r="F35" s="35" t="s">
        <v>885</v>
      </c>
      <c r="G35" s="28" t="s">
        <v>27</v>
      </c>
      <c r="H35" s="28" t="s">
        <v>28</v>
      </c>
      <c r="I35" s="28" t="s">
        <v>1550</v>
      </c>
      <c r="J35" s="28" t="s">
        <v>1590</v>
      </c>
      <c r="K35" s="28" t="s">
        <v>29</v>
      </c>
      <c r="L35" s="28" t="s">
        <v>30</v>
      </c>
      <c r="M35" s="28" t="s">
        <v>1590</v>
      </c>
      <c r="N35" s="28" t="s">
        <v>29</v>
      </c>
      <c r="O35" s="28" t="s">
        <v>30</v>
      </c>
      <c r="P35" s="28"/>
      <c r="Q35" s="28" t="s">
        <v>886</v>
      </c>
      <c r="R35" s="28" t="s">
        <v>887</v>
      </c>
      <c r="S35" s="36" t="s">
        <v>888</v>
      </c>
      <c r="T35" s="37"/>
      <c r="U35" s="28" t="s">
        <v>34</v>
      </c>
      <c r="V35" s="57"/>
      <c r="W35" s="67" t="s">
        <v>1712</v>
      </c>
      <c r="X35" s="68" t="s">
        <v>2002</v>
      </c>
      <c r="Y35" s="62">
        <f t="shared" si="2"/>
        <v>9.6666666666666661</v>
      </c>
      <c r="Z35" s="24">
        <v>9</v>
      </c>
      <c r="AA35" s="24">
        <v>9</v>
      </c>
      <c r="AB35" s="24">
        <v>10</v>
      </c>
      <c r="AC35" s="21">
        <v>10</v>
      </c>
      <c r="AD35" s="21">
        <v>10</v>
      </c>
      <c r="AE35" s="21">
        <v>9</v>
      </c>
      <c r="AF35" s="22">
        <v>10</v>
      </c>
      <c r="AG35" s="22">
        <v>10</v>
      </c>
      <c r="AH35" s="22">
        <v>10</v>
      </c>
      <c r="AI35" s="24"/>
      <c r="AJ35" s="25" t="s">
        <v>1711</v>
      </c>
      <c r="AL35" s="56">
        <f t="shared" si="3"/>
        <v>2013</v>
      </c>
    </row>
    <row r="36" spans="1:38" ht="24.9" customHeight="1" x14ac:dyDescent="0.2">
      <c r="A36" s="8">
        <f>IF(B36="","",_xlfn.AGGREGATE(3,3,$B$8:B36))</f>
        <v>29</v>
      </c>
      <c r="B36" s="34" t="s">
        <v>210</v>
      </c>
      <c r="C36" s="28" t="s">
        <v>1913</v>
      </c>
      <c r="D36" s="28" t="s">
        <v>1334</v>
      </c>
      <c r="E36" s="28" t="s">
        <v>1485</v>
      </c>
      <c r="F36" s="35" t="s">
        <v>212</v>
      </c>
      <c r="G36" s="28" t="s">
        <v>27</v>
      </c>
      <c r="H36" s="28" t="s">
        <v>28</v>
      </c>
      <c r="I36" s="28" t="s">
        <v>72</v>
      </c>
      <c r="J36" s="28" t="s">
        <v>837</v>
      </c>
      <c r="K36" s="28" t="s">
        <v>29</v>
      </c>
      <c r="L36" s="28" t="s">
        <v>30</v>
      </c>
      <c r="M36" s="28" t="s">
        <v>837</v>
      </c>
      <c r="N36" s="28" t="s">
        <v>29</v>
      </c>
      <c r="O36" s="28" t="s">
        <v>30</v>
      </c>
      <c r="P36" s="28"/>
      <c r="Q36" s="28" t="s">
        <v>213</v>
      </c>
      <c r="R36" s="28" t="s">
        <v>214</v>
      </c>
      <c r="S36" s="36" t="s">
        <v>215</v>
      </c>
      <c r="T36" s="37"/>
      <c r="U36" s="28" t="s">
        <v>55</v>
      </c>
      <c r="V36" s="57"/>
      <c r="W36" s="67" t="s">
        <v>1713</v>
      </c>
      <c r="X36" s="68" t="s">
        <v>2002</v>
      </c>
      <c r="Y36" s="62">
        <f t="shared" si="2"/>
        <v>9.7777777777777786</v>
      </c>
      <c r="Z36" s="24">
        <v>10</v>
      </c>
      <c r="AA36" s="24">
        <v>10</v>
      </c>
      <c r="AB36" s="24">
        <v>10</v>
      </c>
      <c r="AC36" s="21">
        <v>10</v>
      </c>
      <c r="AD36" s="21">
        <v>9</v>
      </c>
      <c r="AE36" s="21">
        <v>10</v>
      </c>
      <c r="AF36" s="22">
        <v>10</v>
      </c>
      <c r="AG36" s="22">
        <v>9</v>
      </c>
      <c r="AH36" s="22">
        <v>10</v>
      </c>
      <c r="AI36" s="24" t="s">
        <v>1236</v>
      </c>
      <c r="AJ36" s="25"/>
      <c r="AL36" s="56">
        <f t="shared" si="3"/>
        <v>2013</v>
      </c>
    </row>
    <row r="37" spans="1:38" ht="24.9" customHeight="1" x14ac:dyDescent="0.2">
      <c r="A37" s="8">
        <f>IF(B37="","",_xlfn.AGGREGATE(3,3,$B$8:B37))</f>
        <v>30</v>
      </c>
      <c r="B37" s="34" t="s">
        <v>641</v>
      </c>
      <c r="C37" s="28" t="s">
        <v>1922</v>
      </c>
      <c r="D37" s="28" t="s">
        <v>1400</v>
      </c>
      <c r="E37" s="28" t="s">
        <v>1518</v>
      </c>
      <c r="F37" s="35" t="s">
        <v>643</v>
      </c>
      <c r="G37" s="28" t="s">
        <v>38</v>
      </c>
      <c r="H37" s="28" t="s">
        <v>28</v>
      </c>
      <c r="I37" s="28" t="s">
        <v>1550</v>
      </c>
      <c r="J37" s="28" t="s">
        <v>1650</v>
      </c>
      <c r="K37" s="28" t="s">
        <v>29</v>
      </c>
      <c r="L37" s="28" t="s">
        <v>30</v>
      </c>
      <c r="M37" s="28" t="s">
        <v>1650</v>
      </c>
      <c r="N37" s="28" t="s">
        <v>29</v>
      </c>
      <c r="O37" s="28" t="s">
        <v>30</v>
      </c>
      <c r="P37" s="28"/>
      <c r="Q37" s="28" t="s">
        <v>644</v>
      </c>
      <c r="R37" s="28" t="s">
        <v>1721</v>
      </c>
      <c r="S37" s="36" t="s">
        <v>645</v>
      </c>
      <c r="T37" s="37"/>
      <c r="U37" s="28" t="s">
        <v>48</v>
      </c>
      <c r="V37" s="57"/>
      <c r="W37" s="67"/>
      <c r="X37" s="68" t="s">
        <v>2002</v>
      </c>
      <c r="Y37" s="62">
        <f t="shared" si="2"/>
        <v>9.8888888888888893</v>
      </c>
      <c r="Z37" s="24">
        <v>10</v>
      </c>
      <c r="AA37" s="24">
        <v>10</v>
      </c>
      <c r="AB37" s="24">
        <v>10</v>
      </c>
      <c r="AC37" s="21">
        <v>9</v>
      </c>
      <c r="AD37" s="21">
        <v>10</v>
      </c>
      <c r="AE37" s="21">
        <v>10</v>
      </c>
      <c r="AF37" s="22">
        <v>10</v>
      </c>
      <c r="AG37" s="22">
        <v>10</v>
      </c>
      <c r="AH37" s="22">
        <v>10</v>
      </c>
      <c r="AI37" s="24"/>
      <c r="AJ37" s="25"/>
      <c r="AK37" s="54" t="s">
        <v>1722</v>
      </c>
      <c r="AL37" s="56">
        <f t="shared" si="3"/>
        <v>2013</v>
      </c>
    </row>
    <row r="38" spans="1:38" ht="24.9" customHeight="1" x14ac:dyDescent="0.2">
      <c r="A38" s="8">
        <f>IF(B38="","",_xlfn.AGGREGATE(3,3,$B$8:B38))</f>
        <v>31</v>
      </c>
      <c r="B38" s="34" t="s">
        <v>384</v>
      </c>
      <c r="C38" s="28" t="s">
        <v>1926</v>
      </c>
      <c r="D38" s="28" t="s">
        <v>1362</v>
      </c>
      <c r="E38" s="28" t="s">
        <v>1501</v>
      </c>
      <c r="F38" s="35" t="s">
        <v>386</v>
      </c>
      <c r="G38" s="28" t="s">
        <v>27</v>
      </c>
      <c r="H38" s="28" t="s">
        <v>28</v>
      </c>
      <c r="I38" s="28" t="s">
        <v>1550</v>
      </c>
      <c r="J38" s="28" t="s">
        <v>226</v>
      </c>
      <c r="K38" s="28" t="s">
        <v>29</v>
      </c>
      <c r="L38" s="28" t="s">
        <v>30</v>
      </c>
      <c r="M38" s="28" t="s">
        <v>226</v>
      </c>
      <c r="N38" s="28" t="s">
        <v>29</v>
      </c>
      <c r="O38" s="28" t="s">
        <v>30</v>
      </c>
      <c r="P38" s="28"/>
      <c r="Q38" s="28" t="s">
        <v>387</v>
      </c>
      <c r="R38" s="28" t="s">
        <v>388</v>
      </c>
      <c r="S38" s="36" t="s">
        <v>389</v>
      </c>
      <c r="T38" s="37"/>
      <c r="U38" s="28" t="s">
        <v>68</v>
      </c>
      <c r="V38" s="57"/>
      <c r="W38" s="67"/>
      <c r="X38" s="68" t="s">
        <v>2002</v>
      </c>
      <c r="Y38" s="62">
        <f t="shared" si="2"/>
        <v>9.6666666666666661</v>
      </c>
      <c r="Z38" s="24">
        <v>10</v>
      </c>
      <c r="AA38" s="24">
        <v>10</v>
      </c>
      <c r="AB38" s="24">
        <v>9</v>
      </c>
      <c r="AC38" s="21">
        <v>10</v>
      </c>
      <c r="AD38" s="21">
        <v>9</v>
      </c>
      <c r="AE38" s="21">
        <v>9</v>
      </c>
      <c r="AF38" s="22">
        <v>10</v>
      </c>
      <c r="AG38" s="22">
        <v>10</v>
      </c>
      <c r="AH38" s="22">
        <v>10</v>
      </c>
      <c r="AI38" s="24" t="s">
        <v>1236</v>
      </c>
      <c r="AJ38" s="25" t="s">
        <v>1723</v>
      </c>
      <c r="AL38" s="56">
        <f t="shared" si="3"/>
        <v>2013</v>
      </c>
    </row>
    <row r="39" spans="1:38" ht="24.9" customHeight="1" x14ac:dyDescent="0.2">
      <c r="A39" s="8">
        <f>IF(B39="","",_xlfn.AGGREGATE(3,3,$B$8:B39))</f>
        <v>32</v>
      </c>
      <c r="B39" s="34" t="s">
        <v>817</v>
      </c>
      <c r="C39" s="28" t="s">
        <v>1927</v>
      </c>
      <c r="D39" s="28" t="s">
        <v>1425</v>
      </c>
      <c r="E39" s="28" t="s">
        <v>1501</v>
      </c>
      <c r="F39" s="35" t="s">
        <v>819</v>
      </c>
      <c r="G39" s="28" t="s">
        <v>27</v>
      </c>
      <c r="H39" s="28" t="s">
        <v>28</v>
      </c>
      <c r="I39" s="28" t="s">
        <v>1559</v>
      </c>
      <c r="J39" s="28" t="s">
        <v>1574</v>
      </c>
      <c r="K39" s="28" t="s">
        <v>29</v>
      </c>
      <c r="L39" s="28" t="s">
        <v>30</v>
      </c>
      <c r="M39" s="28" t="s">
        <v>1574</v>
      </c>
      <c r="N39" s="28" t="s">
        <v>29</v>
      </c>
      <c r="O39" s="28" t="s">
        <v>30</v>
      </c>
      <c r="P39" s="28"/>
      <c r="Q39" s="28" t="s">
        <v>820</v>
      </c>
      <c r="R39" s="28" t="s">
        <v>172</v>
      </c>
      <c r="S39" s="36" t="s">
        <v>821</v>
      </c>
      <c r="T39" s="37"/>
      <c r="U39" s="28" t="s">
        <v>55</v>
      </c>
      <c r="V39" s="57"/>
      <c r="W39" s="67"/>
      <c r="X39" s="68" t="s">
        <v>2002</v>
      </c>
      <c r="Y39" s="62">
        <f t="shared" si="2"/>
        <v>9.6666666666666661</v>
      </c>
      <c r="Z39" s="24">
        <v>10</v>
      </c>
      <c r="AA39" s="24">
        <v>10</v>
      </c>
      <c r="AB39" s="24">
        <v>10</v>
      </c>
      <c r="AC39" s="21">
        <v>10</v>
      </c>
      <c r="AD39" s="21">
        <v>9</v>
      </c>
      <c r="AE39" s="21">
        <v>10</v>
      </c>
      <c r="AF39" s="22">
        <v>9</v>
      </c>
      <c r="AG39" s="22">
        <v>9</v>
      </c>
      <c r="AH39" s="22">
        <v>10</v>
      </c>
      <c r="AI39" s="24" t="s">
        <v>1236</v>
      </c>
      <c r="AJ39" s="25"/>
      <c r="AL39" s="56">
        <f t="shared" si="3"/>
        <v>2013</v>
      </c>
    </row>
    <row r="40" spans="1:38" ht="24.9" customHeight="1" x14ac:dyDescent="0.2">
      <c r="A40" s="8">
        <f>IF(B40="","",_xlfn.AGGREGATE(3,3,$B$8:B40))</f>
        <v>33</v>
      </c>
      <c r="B40" s="34" t="s">
        <v>735</v>
      </c>
      <c r="C40" s="28" t="s">
        <v>1933</v>
      </c>
      <c r="D40" s="28" t="s">
        <v>1415</v>
      </c>
      <c r="E40" s="28" t="s">
        <v>1523</v>
      </c>
      <c r="F40" s="35" t="s">
        <v>737</v>
      </c>
      <c r="G40" s="28" t="s">
        <v>38</v>
      </c>
      <c r="H40" s="28" t="s">
        <v>28</v>
      </c>
      <c r="I40" s="28" t="s">
        <v>1550</v>
      </c>
      <c r="J40" s="28" t="s">
        <v>346</v>
      </c>
      <c r="K40" s="28" t="s">
        <v>29</v>
      </c>
      <c r="L40" s="28" t="s">
        <v>30</v>
      </c>
      <c r="M40" s="28" t="s">
        <v>346</v>
      </c>
      <c r="N40" s="28" t="s">
        <v>29</v>
      </c>
      <c r="O40" s="28" t="s">
        <v>30</v>
      </c>
      <c r="P40" s="28"/>
      <c r="Q40" s="28" t="s">
        <v>738</v>
      </c>
      <c r="R40" s="28" t="s">
        <v>317</v>
      </c>
      <c r="S40" s="40">
        <v>343525866</v>
      </c>
      <c r="T40" s="37"/>
      <c r="U40" s="28" t="s">
        <v>55</v>
      </c>
      <c r="V40" s="57"/>
      <c r="W40" s="67"/>
      <c r="X40" s="68" t="s">
        <v>2002</v>
      </c>
      <c r="Y40" s="62">
        <f t="shared" si="2"/>
        <v>9.5555555555555554</v>
      </c>
      <c r="Z40" s="24">
        <v>9</v>
      </c>
      <c r="AA40" s="24">
        <v>10</v>
      </c>
      <c r="AB40" s="24">
        <v>10</v>
      </c>
      <c r="AC40" s="21">
        <v>9</v>
      </c>
      <c r="AD40" s="21">
        <v>9</v>
      </c>
      <c r="AE40" s="21">
        <v>10</v>
      </c>
      <c r="AF40" s="22">
        <v>9</v>
      </c>
      <c r="AG40" s="22">
        <v>10</v>
      </c>
      <c r="AH40" s="22">
        <v>10</v>
      </c>
      <c r="AI40" s="24"/>
      <c r="AJ40" s="25"/>
      <c r="AL40" s="56">
        <f t="shared" si="3"/>
        <v>2013</v>
      </c>
    </row>
    <row r="41" spans="1:38" ht="24.9" customHeight="1" x14ac:dyDescent="0.2">
      <c r="A41" s="8">
        <f>IF(B41="","",_xlfn.AGGREGATE(3,3,$B$8:B41))</f>
        <v>34</v>
      </c>
      <c r="B41" s="34" t="s">
        <v>1079</v>
      </c>
      <c r="C41" s="28" t="s">
        <v>1936</v>
      </c>
      <c r="D41" s="28" t="s">
        <v>1463</v>
      </c>
      <c r="E41" s="28" t="s">
        <v>1509</v>
      </c>
      <c r="F41" s="35" t="s">
        <v>747</v>
      </c>
      <c r="G41" s="28" t="s">
        <v>27</v>
      </c>
      <c r="H41" s="28" t="s">
        <v>28</v>
      </c>
      <c r="I41" s="28" t="s">
        <v>1550</v>
      </c>
      <c r="J41" s="28" t="s">
        <v>226</v>
      </c>
      <c r="K41" s="28" t="s">
        <v>29</v>
      </c>
      <c r="L41" s="28" t="s">
        <v>30</v>
      </c>
      <c r="M41" s="28" t="s">
        <v>226</v>
      </c>
      <c r="N41" s="28" t="s">
        <v>29</v>
      </c>
      <c r="O41" s="28" t="s">
        <v>30</v>
      </c>
      <c r="P41" s="28"/>
      <c r="Q41" s="28" t="s">
        <v>1076</v>
      </c>
      <c r="R41" s="28" t="s">
        <v>1077</v>
      </c>
      <c r="S41" s="36" t="s">
        <v>1078</v>
      </c>
      <c r="T41" s="37"/>
      <c r="U41" s="28" t="s">
        <v>55</v>
      </c>
      <c r="V41" s="57"/>
      <c r="W41" s="67"/>
      <c r="X41" s="68" t="s">
        <v>2002</v>
      </c>
      <c r="Y41" s="62">
        <f t="shared" si="2"/>
        <v>9.6666666666666661</v>
      </c>
      <c r="Z41" s="24">
        <v>10</v>
      </c>
      <c r="AA41" s="24">
        <v>9</v>
      </c>
      <c r="AB41" s="24">
        <v>9</v>
      </c>
      <c r="AC41" s="21">
        <v>10</v>
      </c>
      <c r="AD41" s="21">
        <v>9</v>
      </c>
      <c r="AE41" s="21">
        <v>10</v>
      </c>
      <c r="AF41" s="22">
        <v>10</v>
      </c>
      <c r="AG41" s="22">
        <v>10</v>
      </c>
      <c r="AH41" s="22">
        <v>10</v>
      </c>
      <c r="AI41" s="24" t="s">
        <v>1236</v>
      </c>
      <c r="AJ41" s="25" t="s">
        <v>1277</v>
      </c>
      <c r="AL41" s="56">
        <f t="shared" si="3"/>
        <v>2013</v>
      </c>
    </row>
    <row r="42" spans="1:38" ht="24.9" customHeight="1" x14ac:dyDescent="0.2">
      <c r="A42" s="8">
        <f>IF(B42="","",_xlfn.AGGREGATE(3,3,$B$8:B42))</f>
        <v>35</v>
      </c>
      <c r="B42" s="34" t="s">
        <v>475</v>
      </c>
      <c r="C42" s="28" t="s">
        <v>1937</v>
      </c>
      <c r="D42" s="28" t="s">
        <v>1375</v>
      </c>
      <c r="E42" s="28" t="s">
        <v>1509</v>
      </c>
      <c r="F42" s="35" t="s">
        <v>118</v>
      </c>
      <c r="G42" s="28" t="s">
        <v>27</v>
      </c>
      <c r="H42" s="28" t="s">
        <v>28</v>
      </c>
      <c r="I42" s="28" t="s">
        <v>198</v>
      </c>
      <c r="J42" s="28" t="s">
        <v>477</v>
      </c>
      <c r="K42" s="28" t="s">
        <v>29</v>
      </c>
      <c r="L42" s="28" t="s">
        <v>30</v>
      </c>
      <c r="M42" s="28" t="s">
        <v>477</v>
      </c>
      <c r="N42" s="28" t="s">
        <v>29</v>
      </c>
      <c r="O42" s="28" t="s">
        <v>30</v>
      </c>
      <c r="P42" s="28"/>
      <c r="Q42" s="28" t="s">
        <v>478</v>
      </c>
      <c r="R42" s="28" t="s">
        <v>479</v>
      </c>
      <c r="S42" s="36" t="s">
        <v>480</v>
      </c>
      <c r="T42" s="37"/>
      <c r="U42" s="28" t="s">
        <v>48</v>
      </c>
      <c r="V42" s="57"/>
      <c r="W42" s="67"/>
      <c r="X42" s="68" t="s">
        <v>2002</v>
      </c>
      <c r="Y42" s="62">
        <f t="shared" si="2"/>
        <v>9.6666666666666661</v>
      </c>
      <c r="Z42" s="24">
        <v>9</v>
      </c>
      <c r="AA42" s="24">
        <v>10</v>
      </c>
      <c r="AB42" s="24">
        <v>10</v>
      </c>
      <c r="AC42" s="21">
        <v>10</v>
      </c>
      <c r="AD42" s="21">
        <v>9</v>
      </c>
      <c r="AE42" s="21">
        <v>10</v>
      </c>
      <c r="AF42" s="22">
        <v>9</v>
      </c>
      <c r="AG42" s="22">
        <v>10</v>
      </c>
      <c r="AH42" s="22">
        <v>10</v>
      </c>
      <c r="AI42" s="24"/>
      <c r="AJ42" s="25" t="s">
        <v>1716</v>
      </c>
      <c r="AL42" s="56">
        <f t="shared" si="3"/>
        <v>2013</v>
      </c>
    </row>
    <row r="43" spans="1:38" ht="24.9" customHeight="1" x14ac:dyDescent="0.2">
      <c r="A43" s="8">
        <f>IF(B43="","",_xlfn.AGGREGATE(3,3,$B$8:B43))</f>
        <v>36</v>
      </c>
      <c r="B43" s="34" t="s">
        <v>754</v>
      </c>
      <c r="C43" s="28" t="s">
        <v>1949</v>
      </c>
      <c r="D43" s="28" t="s">
        <v>1419</v>
      </c>
      <c r="E43" s="28" t="s">
        <v>1486</v>
      </c>
      <c r="F43" s="35" t="s">
        <v>756</v>
      </c>
      <c r="G43" s="28" t="s">
        <v>27</v>
      </c>
      <c r="H43" s="28" t="s">
        <v>28</v>
      </c>
      <c r="I43" s="28" t="s">
        <v>190</v>
      </c>
      <c r="J43" s="28" t="s">
        <v>1738</v>
      </c>
      <c r="K43" s="28" t="s">
        <v>1739</v>
      </c>
      <c r="L43" s="28" t="s">
        <v>1740</v>
      </c>
      <c r="M43" s="28" t="s">
        <v>412</v>
      </c>
      <c r="N43" s="28" t="s">
        <v>29</v>
      </c>
      <c r="O43" s="28" t="s">
        <v>30</v>
      </c>
      <c r="P43" s="28"/>
      <c r="Q43" s="28" t="s">
        <v>757</v>
      </c>
      <c r="R43" s="28" t="s">
        <v>758</v>
      </c>
      <c r="S43" s="36" t="s">
        <v>759</v>
      </c>
      <c r="T43" s="37" t="s">
        <v>1583</v>
      </c>
      <c r="U43" s="28" t="s">
        <v>34</v>
      </c>
      <c r="V43" s="57"/>
      <c r="W43" s="67" t="s">
        <v>1741</v>
      </c>
      <c r="X43" s="68" t="s">
        <v>2002</v>
      </c>
      <c r="Y43" s="62">
        <f t="shared" si="2"/>
        <v>9.8888888888888893</v>
      </c>
      <c r="Z43" s="24">
        <v>10</v>
      </c>
      <c r="AA43" s="24">
        <v>10</v>
      </c>
      <c r="AB43" s="24">
        <v>10</v>
      </c>
      <c r="AC43" s="21">
        <v>10</v>
      </c>
      <c r="AD43" s="21">
        <v>10</v>
      </c>
      <c r="AE43" s="21">
        <v>9</v>
      </c>
      <c r="AF43" s="22">
        <v>10</v>
      </c>
      <c r="AG43" s="22">
        <v>10</v>
      </c>
      <c r="AH43" s="22">
        <v>10</v>
      </c>
      <c r="AI43" s="24" t="s">
        <v>1236</v>
      </c>
      <c r="AJ43" s="25" t="s">
        <v>1631</v>
      </c>
      <c r="AL43" s="56">
        <f t="shared" si="3"/>
        <v>2013</v>
      </c>
    </row>
    <row r="44" spans="1:38" ht="24.9" customHeight="1" x14ac:dyDescent="0.2">
      <c r="A44" s="8">
        <f>IF(B44="","",_xlfn.AGGREGATE(3,3,$B$8:B44))</f>
        <v>37</v>
      </c>
      <c r="B44" s="34" t="s">
        <v>56</v>
      </c>
      <c r="C44" s="28" t="s">
        <v>1952</v>
      </c>
      <c r="D44" s="28" t="s">
        <v>1294</v>
      </c>
      <c r="E44" s="28" t="s">
        <v>1311</v>
      </c>
      <c r="F44" s="35" t="s">
        <v>58</v>
      </c>
      <c r="G44" s="28" t="s">
        <v>27</v>
      </c>
      <c r="H44" s="28" t="s">
        <v>28</v>
      </c>
      <c r="I44" s="28" t="s">
        <v>1550</v>
      </c>
      <c r="J44" s="28" t="s">
        <v>1640</v>
      </c>
      <c r="K44" s="28" t="s">
        <v>29</v>
      </c>
      <c r="L44" s="28" t="s">
        <v>30</v>
      </c>
      <c r="M44" s="28" t="s">
        <v>1640</v>
      </c>
      <c r="N44" s="28" t="s">
        <v>29</v>
      </c>
      <c r="O44" s="28" t="s">
        <v>30</v>
      </c>
      <c r="P44" s="28"/>
      <c r="Q44" s="28" t="s">
        <v>59</v>
      </c>
      <c r="R44" s="28" t="s">
        <v>60</v>
      </c>
      <c r="S44" s="36" t="s">
        <v>61</v>
      </c>
      <c r="T44" s="37"/>
      <c r="U44" s="28" t="s">
        <v>48</v>
      </c>
      <c r="V44" s="57"/>
      <c r="W44" s="67"/>
      <c r="X44" s="68" t="s">
        <v>2002</v>
      </c>
      <c r="Y44" s="62">
        <f t="shared" si="2"/>
        <v>9.4444444444444446</v>
      </c>
      <c r="Z44" s="24">
        <v>9</v>
      </c>
      <c r="AA44" s="24">
        <v>10</v>
      </c>
      <c r="AB44" s="24">
        <v>9</v>
      </c>
      <c r="AC44" s="21">
        <v>9</v>
      </c>
      <c r="AD44" s="21">
        <v>9</v>
      </c>
      <c r="AE44" s="21">
        <v>10</v>
      </c>
      <c r="AF44" s="22">
        <v>9</v>
      </c>
      <c r="AG44" s="22">
        <v>10</v>
      </c>
      <c r="AH44" s="22">
        <v>10</v>
      </c>
      <c r="AI44" s="24"/>
      <c r="AJ44" s="25"/>
      <c r="AL44" s="56">
        <f t="shared" si="3"/>
        <v>2013</v>
      </c>
    </row>
    <row r="45" spans="1:38" ht="24.9" customHeight="1" x14ac:dyDescent="0.2">
      <c r="A45" s="8">
        <f>IF(B45="","",_xlfn.AGGREGATE(3,3,$B$8:B45))</f>
        <v>38</v>
      </c>
      <c r="B45" s="34" t="s">
        <v>267</v>
      </c>
      <c r="C45" s="28" t="s">
        <v>1955</v>
      </c>
      <c r="D45" s="28" t="s">
        <v>1343</v>
      </c>
      <c r="E45" s="28" t="s">
        <v>1490</v>
      </c>
      <c r="F45" s="35" t="s">
        <v>269</v>
      </c>
      <c r="G45" s="28" t="s">
        <v>27</v>
      </c>
      <c r="H45" s="28" t="s">
        <v>28</v>
      </c>
      <c r="I45" s="28" t="s">
        <v>1559</v>
      </c>
      <c r="J45" s="28" t="s">
        <v>206</v>
      </c>
      <c r="K45" s="28" t="s">
        <v>29</v>
      </c>
      <c r="L45" s="28" t="s">
        <v>30</v>
      </c>
      <c r="M45" s="28" t="s">
        <v>206</v>
      </c>
      <c r="N45" s="28" t="s">
        <v>29</v>
      </c>
      <c r="O45" s="28" t="s">
        <v>30</v>
      </c>
      <c r="P45" s="28"/>
      <c r="Q45" s="28" t="s">
        <v>270</v>
      </c>
      <c r="R45" s="28" t="s">
        <v>271</v>
      </c>
      <c r="S45" s="36" t="s">
        <v>272</v>
      </c>
      <c r="T45" s="37"/>
      <c r="U45" s="28" t="s">
        <v>55</v>
      </c>
      <c r="V45" s="57"/>
      <c r="W45" s="67"/>
      <c r="X45" s="68" t="s">
        <v>2002</v>
      </c>
      <c r="Y45" s="62">
        <f t="shared" si="2"/>
        <v>9.6666666666666661</v>
      </c>
      <c r="Z45" s="24">
        <v>9</v>
      </c>
      <c r="AA45" s="24">
        <v>10</v>
      </c>
      <c r="AB45" s="24">
        <v>9</v>
      </c>
      <c r="AC45" s="21">
        <v>10</v>
      </c>
      <c r="AD45" s="21">
        <v>10</v>
      </c>
      <c r="AE45" s="21">
        <v>9</v>
      </c>
      <c r="AF45" s="22">
        <v>10</v>
      </c>
      <c r="AG45" s="22">
        <v>10</v>
      </c>
      <c r="AH45" s="22">
        <v>10</v>
      </c>
      <c r="AI45" s="24" t="s">
        <v>1236</v>
      </c>
      <c r="AJ45" s="25" t="s">
        <v>1631</v>
      </c>
      <c r="AL45" s="56">
        <f t="shared" si="3"/>
        <v>2013</v>
      </c>
    </row>
    <row r="46" spans="1:38" ht="24.9" customHeight="1" x14ac:dyDescent="0.2">
      <c r="A46" s="8">
        <f>IF(B46="","",_xlfn.AGGREGATE(3,3,$B$8:B46))</f>
        <v>39</v>
      </c>
      <c r="B46" s="34" t="s">
        <v>313</v>
      </c>
      <c r="C46" s="28" t="s">
        <v>1957</v>
      </c>
      <c r="D46" s="28" t="s">
        <v>1351</v>
      </c>
      <c r="E46" s="28" t="s">
        <v>1494</v>
      </c>
      <c r="F46" s="35" t="s">
        <v>315</v>
      </c>
      <c r="G46" s="28" t="s">
        <v>27</v>
      </c>
      <c r="H46" s="28" t="s">
        <v>28</v>
      </c>
      <c r="I46" s="28" t="s">
        <v>1557</v>
      </c>
      <c r="J46" s="28" t="s">
        <v>1705</v>
      </c>
      <c r="K46" s="28" t="s">
        <v>192</v>
      </c>
      <c r="L46" s="28" t="s">
        <v>30</v>
      </c>
      <c r="M46" s="28" t="s">
        <v>1705</v>
      </c>
      <c r="N46" s="28" t="s">
        <v>192</v>
      </c>
      <c r="O46" s="28" t="s">
        <v>30</v>
      </c>
      <c r="P46" s="28"/>
      <c r="Q46" s="28" t="s">
        <v>316</v>
      </c>
      <c r="R46" s="28" t="s">
        <v>317</v>
      </c>
      <c r="S46" s="36" t="s">
        <v>318</v>
      </c>
      <c r="T46" s="37"/>
      <c r="U46" s="28" t="s">
        <v>55</v>
      </c>
      <c r="V46" s="57"/>
      <c r="W46" s="67"/>
      <c r="X46" s="68" t="s">
        <v>2002</v>
      </c>
      <c r="Y46" s="62">
        <f t="shared" si="2"/>
        <v>9.6666666666666661</v>
      </c>
      <c r="Z46" s="24">
        <v>10</v>
      </c>
      <c r="AA46" s="24">
        <v>10</v>
      </c>
      <c r="AB46" s="24">
        <v>9</v>
      </c>
      <c r="AC46" s="21">
        <v>10</v>
      </c>
      <c r="AD46" s="21">
        <v>9</v>
      </c>
      <c r="AE46" s="21">
        <v>10</v>
      </c>
      <c r="AF46" s="22">
        <v>9</v>
      </c>
      <c r="AG46" s="22">
        <v>10</v>
      </c>
      <c r="AH46" s="22">
        <v>10</v>
      </c>
      <c r="AI46" s="24" t="s">
        <v>1236</v>
      </c>
      <c r="AJ46" s="25" t="s">
        <v>1747</v>
      </c>
      <c r="AL46" s="56">
        <f t="shared" si="3"/>
        <v>2013</v>
      </c>
    </row>
    <row r="47" spans="1:38" ht="24.9" customHeight="1" x14ac:dyDescent="0.2">
      <c r="A47" s="8">
        <f>IF(B47="","",_xlfn.AGGREGATE(3,3,$B$8:B47))</f>
        <v>40</v>
      </c>
      <c r="B47" s="34" t="s">
        <v>128</v>
      </c>
      <c r="C47" s="28" t="s">
        <v>1963</v>
      </c>
      <c r="D47" s="28" t="s">
        <v>1306</v>
      </c>
      <c r="E47" s="28" t="s">
        <v>1321</v>
      </c>
      <c r="F47" s="39">
        <v>41512</v>
      </c>
      <c r="G47" s="28" t="s">
        <v>27</v>
      </c>
      <c r="H47" s="28" t="s">
        <v>28</v>
      </c>
      <c r="I47" s="28" t="s">
        <v>130</v>
      </c>
      <c r="J47" s="28" t="s">
        <v>850</v>
      </c>
      <c r="K47" s="28" t="s">
        <v>29</v>
      </c>
      <c r="L47" s="28" t="s">
        <v>30</v>
      </c>
      <c r="M47" s="28" t="s">
        <v>850</v>
      </c>
      <c r="N47" s="28" t="s">
        <v>29</v>
      </c>
      <c r="O47" s="28" t="s">
        <v>30</v>
      </c>
      <c r="P47" s="28"/>
      <c r="Q47" s="28" t="s">
        <v>131</v>
      </c>
      <c r="R47" s="28" t="s">
        <v>132</v>
      </c>
      <c r="S47" s="36" t="s">
        <v>133</v>
      </c>
      <c r="T47" s="37"/>
      <c r="U47" s="28" t="s">
        <v>55</v>
      </c>
      <c r="V47" s="57"/>
      <c r="W47" s="67"/>
      <c r="X47" s="68" t="s">
        <v>2002</v>
      </c>
      <c r="Y47" s="62">
        <f t="shared" si="2"/>
        <v>9.7777777777777786</v>
      </c>
      <c r="Z47" s="24">
        <v>10</v>
      </c>
      <c r="AA47" s="24">
        <v>10</v>
      </c>
      <c r="AB47" s="24">
        <v>9</v>
      </c>
      <c r="AC47" s="21">
        <v>10</v>
      </c>
      <c r="AD47" s="21">
        <v>9</v>
      </c>
      <c r="AE47" s="21">
        <v>10</v>
      </c>
      <c r="AF47" s="22">
        <v>10</v>
      </c>
      <c r="AG47" s="22">
        <v>10</v>
      </c>
      <c r="AH47" s="22">
        <v>10</v>
      </c>
      <c r="AI47" s="24" t="s">
        <v>1236</v>
      </c>
      <c r="AJ47" s="25" t="s">
        <v>1751</v>
      </c>
      <c r="AL47" s="56">
        <f t="shared" si="3"/>
        <v>2013</v>
      </c>
    </row>
    <row r="48" spans="1:38" ht="24.9" customHeight="1" x14ac:dyDescent="0.2">
      <c r="A48" s="8">
        <f>IF(B48="","",_xlfn.AGGREGATE(3,3,$B$8:B48))</f>
        <v>41</v>
      </c>
      <c r="B48" s="34" t="s">
        <v>1753</v>
      </c>
      <c r="C48" s="28" t="s">
        <v>1964</v>
      </c>
      <c r="D48" s="28" t="s">
        <v>1412</v>
      </c>
      <c r="E48" s="28" t="s">
        <v>1491</v>
      </c>
      <c r="F48" s="35" t="s">
        <v>721</v>
      </c>
      <c r="G48" s="28" t="s">
        <v>38</v>
      </c>
      <c r="H48" s="28" t="s">
        <v>28</v>
      </c>
      <c r="I48" s="28" t="s">
        <v>1645</v>
      </c>
      <c r="J48" s="28" t="s">
        <v>1752</v>
      </c>
      <c r="K48" s="28" t="s">
        <v>29</v>
      </c>
      <c r="L48" s="28" t="s">
        <v>30</v>
      </c>
      <c r="M48" s="28" t="s">
        <v>1752</v>
      </c>
      <c r="N48" s="28" t="s">
        <v>29</v>
      </c>
      <c r="O48" s="28" t="s">
        <v>30</v>
      </c>
      <c r="P48" s="28"/>
      <c r="Q48" s="28" t="s">
        <v>722</v>
      </c>
      <c r="R48" s="28" t="s">
        <v>723</v>
      </c>
      <c r="S48" s="36" t="s">
        <v>724</v>
      </c>
      <c r="T48" s="37"/>
      <c r="U48" s="28" t="s">
        <v>68</v>
      </c>
      <c r="V48" s="57"/>
      <c r="W48" s="67" t="s">
        <v>1727</v>
      </c>
      <c r="X48" s="68" t="s">
        <v>2002</v>
      </c>
      <c r="Y48" s="62">
        <f t="shared" si="2"/>
        <v>9.3333333333333339</v>
      </c>
      <c r="Z48" s="24">
        <v>9</v>
      </c>
      <c r="AA48" s="24">
        <v>9</v>
      </c>
      <c r="AB48" s="24">
        <v>9</v>
      </c>
      <c r="AC48" s="21">
        <v>9</v>
      </c>
      <c r="AD48" s="21">
        <v>10</v>
      </c>
      <c r="AE48" s="21">
        <v>10</v>
      </c>
      <c r="AF48" s="22">
        <v>10</v>
      </c>
      <c r="AG48" s="22">
        <v>9</v>
      </c>
      <c r="AH48" s="22">
        <v>9</v>
      </c>
      <c r="AI48" s="24"/>
      <c r="AJ48" s="25"/>
      <c r="AK48" s="54" t="s">
        <v>1754</v>
      </c>
      <c r="AL48" s="56">
        <f t="shared" si="3"/>
        <v>2013</v>
      </c>
    </row>
    <row r="49" spans="1:39" ht="24.9" customHeight="1" x14ac:dyDescent="0.2">
      <c r="A49" s="8">
        <f>IF(B49="","",_xlfn.AGGREGATE(3,3,$B$8:B49))</f>
        <v>42</v>
      </c>
      <c r="B49" s="34" t="s">
        <v>441</v>
      </c>
      <c r="C49" s="28" t="s">
        <v>1974</v>
      </c>
      <c r="D49" s="28" t="s">
        <v>1369</v>
      </c>
      <c r="E49" s="28" t="s">
        <v>1506</v>
      </c>
      <c r="F49" s="35" t="s">
        <v>443</v>
      </c>
      <c r="G49" s="28" t="s">
        <v>38</v>
      </c>
      <c r="H49" s="28" t="s">
        <v>28</v>
      </c>
      <c r="I49" s="28" t="s">
        <v>1557</v>
      </c>
      <c r="J49" s="28" t="s">
        <v>1760</v>
      </c>
      <c r="K49" s="28" t="s">
        <v>1761</v>
      </c>
      <c r="L49" s="28" t="s">
        <v>1762</v>
      </c>
      <c r="M49" s="28" t="s">
        <v>226</v>
      </c>
      <c r="N49" s="28" t="s">
        <v>29</v>
      </c>
      <c r="O49" s="28" t="s">
        <v>30</v>
      </c>
      <c r="P49" s="28"/>
      <c r="Q49" s="28" t="s">
        <v>444</v>
      </c>
      <c r="R49" s="28" t="s">
        <v>445</v>
      </c>
      <c r="S49" s="36" t="s">
        <v>446</v>
      </c>
      <c r="T49" s="37" t="s">
        <v>1583</v>
      </c>
      <c r="U49" s="28" t="s">
        <v>55</v>
      </c>
      <c r="V49" s="57"/>
      <c r="W49" s="67"/>
      <c r="X49" s="68" t="s">
        <v>2002</v>
      </c>
      <c r="Y49" s="62">
        <f t="shared" si="2"/>
        <v>9.5555555555555554</v>
      </c>
      <c r="Z49" s="24">
        <v>8</v>
      </c>
      <c r="AA49" s="24">
        <v>10</v>
      </c>
      <c r="AB49" s="24">
        <v>9</v>
      </c>
      <c r="AC49" s="21">
        <v>10</v>
      </c>
      <c r="AD49" s="21">
        <v>10</v>
      </c>
      <c r="AE49" s="21">
        <v>10</v>
      </c>
      <c r="AF49" s="22">
        <v>9</v>
      </c>
      <c r="AG49" s="22">
        <v>10</v>
      </c>
      <c r="AH49" s="22">
        <v>10</v>
      </c>
      <c r="AI49" s="24" t="s">
        <v>1236</v>
      </c>
      <c r="AJ49" s="25" t="s">
        <v>1763</v>
      </c>
      <c r="AL49" s="56">
        <f t="shared" si="3"/>
        <v>2013</v>
      </c>
    </row>
    <row r="50" spans="1:39" ht="24.9" customHeight="1" x14ac:dyDescent="0.2">
      <c r="A50" s="8">
        <f>IF(B50="","",_xlfn.AGGREGATE(3,3,$B$8:B50))</f>
        <v>43</v>
      </c>
      <c r="B50" s="34" t="s">
        <v>1108</v>
      </c>
      <c r="C50" s="28" t="s">
        <v>1975</v>
      </c>
      <c r="D50" s="28" t="s">
        <v>1422</v>
      </c>
      <c r="E50" s="28" t="s">
        <v>1506</v>
      </c>
      <c r="F50" s="35" t="s">
        <v>136</v>
      </c>
      <c r="G50" s="28" t="s">
        <v>38</v>
      </c>
      <c r="H50" s="28" t="s">
        <v>28</v>
      </c>
      <c r="I50" s="28" t="s">
        <v>1557</v>
      </c>
      <c r="J50" s="28" t="s">
        <v>1606</v>
      </c>
      <c r="K50" s="28" t="s">
        <v>29</v>
      </c>
      <c r="L50" s="28" t="s">
        <v>30</v>
      </c>
      <c r="M50" s="28" t="s">
        <v>1606</v>
      </c>
      <c r="N50" s="28" t="s">
        <v>29</v>
      </c>
      <c r="O50" s="28" t="s">
        <v>30</v>
      </c>
      <c r="P50" s="28"/>
      <c r="Q50" s="28" t="s">
        <v>1110</v>
      </c>
      <c r="R50" s="28" t="s">
        <v>1111</v>
      </c>
      <c r="S50" s="36" t="s">
        <v>1112</v>
      </c>
      <c r="T50" s="37"/>
      <c r="U50" s="28" t="s">
        <v>55</v>
      </c>
      <c r="V50" s="57"/>
      <c r="W50" s="67"/>
      <c r="X50" s="68" t="s">
        <v>2002</v>
      </c>
      <c r="Y50" s="62">
        <f t="shared" si="2"/>
        <v>9.8888888888888893</v>
      </c>
      <c r="Z50" s="24">
        <v>10</v>
      </c>
      <c r="AA50" s="24">
        <v>10</v>
      </c>
      <c r="AB50" s="24">
        <v>10</v>
      </c>
      <c r="AC50" s="21">
        <v>10</v>
      </c>
      <c r="AD50" s="21">
        <v>9</v>
      </c>
      <c r="AE50" s="21">
        <v>10</v>
      </c>
      <c r="AF50" s="22">
        <v>10</v>
      </c>
      <c r="AG50" s="22">
        <v>10</v>
      </c>
      <c r="AH50" s="22">
        <v>10</v>
      </c>
      <c r="AI50" s="24" t="s">
        <v>1236</v>
      </c>
      <c r="AJ50" s="25" t="s">
        <v>1280</v>
      </c>
      <c r="AL50" s="56">
        <f t="shared" si="3"/>
        <v>2013</v>
      </c>
    </row>
    <row r="51" spans="1:39" ht="24.9" customHeight="1" x14ac:dyDescent="0.2">
      <c r="A51" s="8">
        <f>IF(B51="","",_xlfn.AGGREGATE(3,3,$B$8:B51))</f>
        <v>44</v>
      </c>
      <c r="B51" s="34" t="s">
        <v>683</v>
      </c>
      <c r="C51" s="28" t="s">
        <v>1979</v>
      </c>
      <c r="D51" s="28" t="s">
        <v>1406</v>
      </c>
      <c r="E51" s="28" t="s">
        <v>1500</v>
      </c>
      <c r="F51" s="35" t="s">
        <v>685</v>
      </c>
      <c r="G51" s="28" t="s">
        <v>27</v>
      </c>
      <c r="H51" s="28" t="s">
        <v>28</v>
      </c>
      <c r="I51" s="28" t="s">
        <v>1559</v>
      </c>
      <c r="J51" s="28" t="s">
        <v>183</v>
      </c>
      <c r="K51" s="28" t="s">
        <v>29</v>
      </c>
      <c r="L51" s="28" t="s">
        <v>30</v>
      </c>
      <c r="M51" s="28" t="s">
        <v>183</v>
      </c>
      <c r="N51" s="28" t="s">
        <v>29</v>
      </c>
      <c r="O51" s="28" t="s">
        <v>30</v>
      </c>
      <c r="P51" s="28"/>
      <c r="Q51" s="28" t="s">
        <v>686</v>
      </c>
      <c r="R51" s="28" t="s">
        <v>687</v>
      </c>
      <c r="S51" s="36" t="s">
        <v>688</v>
      </c>
      <c r="T51" s="37"/>
      <c r="U51" s="28" t="s">
        <v>34</v>
      </c>
      <c r="V51" s="57"/>
      <c r="W51" s="67" t="s">
        <v>1648</v>
      </c>
      <c r="X51" s="68" t="s">
        <v>2002</v>
      </c>
      <c r="Y51" s="62">
        <f t="shared" si="2"/>
        <v>9.7777777777777786</v>
      </c>
      <c r="Z51" s="24">
        <v>10</v>
      </c>
      <c r="AA51" s="24">
        <v>10</v>
      </c>
      <c r="AB51" s="24">
        <v>9</v>
      </c>
      <c r="AC51" s="21">
        <v>10</v>
      </c>
      <c r="AD51" s="21">
        <v>10</v>
      </c>
      <c r="AE51" s="21">
        <v>9</v>
      </c>
      <c r="AF51" s="22">
        <v>10</v>
      </c>
      <c r="AG51" s="22">
        <v>10</v>
      </c>
      <c r="AH51" s="22">
        <v>10</v>
      </c>
      <c r="AI51" s="24" t="s">
        <v>1236</v>
      </c>
      <c r="AJ51" s="25" t="s">
        <v>1768</v>
      </c>
      <c r="AL51" s="56">
        <f t="shared" si="3"/>
        <v>2013</v>
      </c>
    </row>
    <row r="52" spans="1:39" ht="24.9" customHeight="1" x14ac:dyDescent="0.2">
      <c r="A52" s="8">
        <f>IF(B52="","",_xlfn.AGGREGATE(3,3,$B$8:B52))</f>
        <v>45</v>
      </c>
      <c r="B52" s="34" t="s">
        <v>1068</v>
      </c>
      <c r="C52" s="28" t="s">
        <v>1980</v>
      </c>
      <c r="D52" s="28" t="s">
        <v>1461</v>
      </c>
      <c r="E52" s="28" t="s">
        <v>1543</v>
      </c>
      <c r="F52" s="35" t="s">
        <v>1070</v>
      </c>
      <c r="G52" s="28" t="s">
        <v>38</v>
      </c>
      <c r="H52" s="28" t="s">
        <v>28</v>
      </c>
      <c r="I52" s="28" t="s">
        <v>1557</v>
      </c>
      <c r="J52" s="28" t="s">
        <v>772</v>
      </c>
      <c r="K52" s="28" t="s">
        <v>1769</v>
      </c>
      <c r="L52" s="28" t="s">
        <v>1770</v>
      </c>
      <c r="M52" s="28" t="s">
        <v>1577</v>
      </c>
      <c r="N52" s="28" t="s">
        <v>29</v>
      </c>
      <c r="O52" s="28" t="s">
        <v>30</v>
      </c>
      <c r="P52" s="28"/>
      <c r="Q52" s="28" t="s">
        <v>1071</v>
      </c>
      <c r="R52" s="28" t="s">
        <v>1072</v>
      </c>
      <c r="S52" s="36" t="s">
        <v>1073</v>
      </c>
      <c r="T52" s="37" t="s">
        <v>1583</v>
      </c>
      <c r="U52" s="28" t="s">
        <v>68</v>
      </c>
      <c r="V52" s="57"/>
      <c r="W52" s="67" t="s">
        <v>1771</v>
      </c>
      <c r="X52" s="68" t="s">
        <v>2002</v>
      </c>
      <c r="Y52" s="62">
        <f t="shared" si="2"/>
        <v>9.3333333333333339</v>
      </c>
      <c r="Z52" s="24">
        <v>9</v>
      </c>
      <c r="AA52" s="24">
        <v>9</v>
      </c>
      <c r="AB52" s="24">
        <v>9</v>
      </c>
      <c r="AC52" s="21">
        <v>9</v>
      </c>
      <c r="AD52" s="21">
        <v>9</v>
      </c>
      <c r="AE52" s="21">
        <v>9</v>
      </c>
      <c r="AF52" s="22">
        <v>10</v>
      </c>
      <c r="AG52" s="22">
        <v>10</v>
      </c>
      <c r="AH52" s="22">
        <v>10</v>
      </c>
      <c r="AI52" s="24" t="s">
        <v>1236</v>
      </c>
      <c r="AJ52" s="25" t="s">
        <v>1772</v>
      </c>
      <c r="AL52" s="56">
        <f t="shared" si="3"/>
        <v>2013</v>
      </c>
    </row>
    <row r="53" spans="1:39" ht="15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5"/>
      <c r="W53" s="14"/>
      <c r="X53" s="20"/>
      <c r="Y53" s="14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20"/>
    </row>
    <row r="54" spans="1:39" ht="15.75" customHeight="1" x14ac:dyDescent="0.2">
      <c r="A54" s="14"/>
      <c r="B54" s="100" t="s">
        <v>2010</v>
      </c>
      <c r="C54" s="101">
        <f>COUNTA(C8:C52)</f>
        <v>45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5"/>
      <c r="W54" s="14"/>
      <c r="X54" s="20"/>
      <c r="Y54" s="14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20"/>
    </row>
    <row r="55" spans="1:39" ht="15.75" customHeight="1" x14ac:dyDescent="0.2">
      <c r="A55" s="14"/>
      <c r="B55" s="98" t="s">
        <v>2008</v>
      </c>
      <c r="C55" s="99">
        <f>COUNTIF(G8:G52,"Nam")</f>
        <v>21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5"/>
      <c r="W55" s="14"/>
      <c r="X55" s="20"/>
      <c r="Y55" s="14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20"/>
    </row>
    <row r="56" spans="1:39" ht="15.75" customHeight="1" x14ac:dyDescent="0.2">
      <c r="A56" s="14"/>
      <c r="B56" s="98" t="s">
        <v>2009</v>
      </c>
      <c r="C56" s="99">
        <f>COUNTIF(G8:G52,"Nữ")</f>
        <v>24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5"/>
      <c r="W56" s="14"/>
      <c r="X56" s="20"/>
      <c r="Y56" s="14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20"/>
    </row>
    <row r="57" spans="1:39" ht="15.75" customHeight="1" x14ac:dyDescent="0.2">
      <c r="A57" s="14"/>
      <c r="B57" s="98" t="s">
        <v>2007</v>
      </c>
      <c r="C57" s="99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5"/>
      <c r="W57" s="14"/>
      <c r="X57" s="20"/>
      <c r="Y57" s="14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9" ht="15.75" customHeight="1" x14ac:dyDescent="0.2">
      <c r="A58" s="14"/>
      <c r="B58" s="98" t="s">
        <v>2015</v>
      </c>
      <c r="C58" s="99">
        <f>COUNTA(P8:P52)</f>
        <v>0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5"/>
      <c r="W58" s="14"/>
      <c r="X58" s="20"/>
      <c r="Y58" s="14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9" ht="15.7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5"/>
      <c r="W59" s="14"/>
      <c r="X59" s="20"/>
      <c r="Y59" s="14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9" ht="15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5"/>
      <c r="W60" s="14"/>
      <c r="X60" s="20"/>
      <c r="Y60" s="14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9" s="54" customFormat="1" ht="15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5"/>
      <c r="W61" s="14"/>
      <c r="X61" s="20"/>
      <c r="Y61" s="14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L61" s="56"/>
      <c r="AM61" s="55"/>
    </row>
    <row r="62" spans="1:39" s="54" customFormat="1" ht="15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5"/>
      <c r="W62" s="14"/>
      <c r="X62" s="20"/>
      <c r="Y62" s="14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L62" s="56"/>
      <c r="AM62" s="55"/>
    </row>
    <row r="63" spans="1:39" s="54" customFormat="1" ht="15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5"/>
      <c r="W63" s="14"/>
      <c r="X63" s="20"/>
      <c r="Y63" s="14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L63" s="56"/>
      <c r="AM63" s="55"/>
    </row>
    <row r="64" spans="1:39" s="54" customFormat="1" ht="15.7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5"/>
      <c r="W64" s="14"/>
      <c r="X64" s="20"/>
      <c r="Y64" s="14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L64" s="56"/>
      <c r="AM64" s="55"/>
    </row>
    <row r="65" spans="1:39" s="54" customFormat="1" ht="15.7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5"/>
      <c r="W65" s="14"/>
      <c r="X65" s="20"/>
      <c r="Y65" s="14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L65" s="56"/>
      <c r="AM65" s="55"/>
    </row>
    <row r="66" spans="1:39" s="54" customFormat="1" ht="12.75" customHeight="1" x14ac:dyDescent="0.2">
      <c r="A66" s="14"/>
      <c r="B66" s="20"/>
      <c r="C66" s="15"/>
      <c r="D66" s="15"/>
      <c r="E66" s="15"/>
      <c r="F66" s="14"/>
      <c r="G66" s="1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4"/>
      <c r="X66" s="20"/>
      <c r="Y66" s="14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L66" s="56"/>
      <c r="AM66" s="55"/>
    </row>
    <row r="67" spans="1:39" s="54" customFormat="1" ht="12.75" customHeight="1" x14ac:dyDescent="0.2">
      <c r="A67" s="14"/>
      <c r="B67" s="20"/>
      <c r="C67" s="15"/>
      <c r="D67" s="15"/>
      <c r="E67" s="15"/>
      <c r="F67" s="14"/>
      <c r="G67" s="14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4"/>
      <c r="X67" s="20"/>
      <c r="Y67" s="14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L67" s="56"/>
      <c r="AM67" s="55"/>
    </row>
    <row r="68" spans="1:39" s="54" customFormat="1" ht="12.75" customHeight="1" x14ac:dyDescent="0.2">
      <c r="A68" s="14"/>
      <c r="B68" s="20"/>
      <c r="C68" s="15"/>
      <c r="D68" s="15"/>
      <c r="E68" s="15"/>
      <c r="F68" s="14"/>
      <c r="G68" s="14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20"/>
      <c r="Y68" s="14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L68" s="56"/>
      <c r="AM68" s="55"/>
    </row>
    <row r="69" spans="1:39" s="54" customFormat="1" ht="12.75" customHeight="1" x14ac:dyDescent="0.2">
      <c r="A69" s="14"/>
      <c r="B69" s="20"/>
      <c r="C69" s="15"/>
      <c r="D69" s="15"/>
      <c r="E69" s="15"/>
      <c r="F69" s="14"/>
      <c r="G69" s="14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4"/>
      <c r="X69" s="20"/>
      <c r="Y69" s="14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L69" s="56"/>
      <c r="AM69" s="55"/>
    </row>
    <row r="70" spans="1:39" s="54" customFormat="1" ht="12.75" customHeight="1" x14ac:dyDescent="0.2">
      <c r="A70" s="14"/>
      <c r="B70" s="20"/>
      <c r="C70" s="15"/>
      <c r="D70" s="15"/>
      <c r="E70" s="15"/>
      <c r="F70" s="14"/>
      <c r="G70" s="1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4"/>
      <c r="X70" s="20"/>
      <c r="Y70" s="14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L70" s="56"/>
      <c r="AM70" s="55"/>
    </row>
    <row r="71" spans="1:39" s="54" customFormat="1" ht="12.75" customHeight="1" x14ac:dyDescent="0.2">
      <c r="A71" s="14"/>
      <c r="B71" s="20"/>
      <c r="C71" s="15"/>
      <c r="D71" s="15"/>
      <c r="E71" s="15"/>
      <c r="F71" s="14"/>
      <c r="G71" s="14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4"/>
      <c r="X71" s="20"/>
      <c r="Y71" s="14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L71" s="56"/>
      <c r="AM71" s="55"/>
    </row>
    <row r="72" spans="1:39" s="54" customFormat="1" ht="12.75" customHeight="1" x14ac:dyDescent="0.2">
      <c r="A72" s="14"/>
      <c r="B72" s="20"/>
      <c r="C72" s="15"/>
      <c r="D72" s="15"/>
      <c r="E72" s="15"/>
      <c r="F72" s="14"/>
      <c r="G72" s="14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4"/>
      <c r="X72" s="20"/>
      <c r="Y72" s="14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L72" s="56"/>
      <c r="AM72" s="55"/>
    </row>
    <row r="73" spans="1:39" s="54" customFormat="1" ht="12.75" customHeight="1" x14ac:dyDescent="0.2">
      <c r="A73" s="14"/>
      <c r="B73" s="20"/>
      <c r="C73" s="15"/>
      <c r="D73" s="15"/>
      <c r="E73" s="15"/>
      <c r="F73" s="14"/>
      <c r="G73" s="14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4"/>
      <c r="X73" s="20"/>
      <c r="Y73" s="14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L73" s="56"/>
      <c r="AM73" s="55"/>
    </row>
    <row r="74" spans="1:39" s="54" customFormat="1" ht="12.75" customHeight="1" x14ac:dyDescent="0.2">
      <c r="A74" s="14"/>
      <c r="B74" s="20"/>
      <c r="C74" s="15"/>
      <c r="D74" s="15"/>
      <c r="E74" s="15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4"/>
      <c r="X74" s="20"/>
      <c r="Y74" s="14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L74" s="56"/>
      <c r="AM74" s="55"/>
    </row>
    <row r="75" spans="1:39" s="54" customFormat="1" ht="12.75" customHeight="1" x14ac:dyDescent="0.2">
      <c r="A75" s="14"/>
      <c r="B75" s="20"/>
      <c r="C75" s="15"/>
      <c r="D75" s="15"/>
      <c r="E75" s="15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4"/>
      <c r="X75" s="20"/>
      <c r="Y75" s="14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L75" s="56"/>
      <c r="AM75" s="55"/>
    </row>
    <row r="76" spans="1:39" s="54" customFormat="1" ht="12.75" customHeight="1" x14ac:dyDescent="0.2">
      <c r="A76" s="14"/>
      <c r="B76" s="20"/>
      <c r="C76" s="15"/>
      <c r="D76" s="15"/>
      <c r="E76" s="15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4"/>
      <c r="X76" s="20"/>
      <c r="Y76" s="14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L76" s="56"/>
      <c r="AM76" s="55"/>
    </row>
    <row r="77" spans="1:39" s="54" customFormat="1" ht="12.75" customHeight="1" x14ac:dyDescent="0.2">
      <c r="A77" s="14"/>
      <c r="B77" s="20"/>
      <c r="C77" s="15"/>
      <c r="D77" s="15"/>
      <c r="E77" s="15"/>
      <c r="F77" s="14"/>
      <c r="G77" s="14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4"/>
      <c r="X77" s="20"/>
      <c r="Y77" s="14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L77" s="56"/>
      <c r="AM77" s="55"/>
    </row>
    <row r="78" spans="1:39" s="54" customFormat="1" ht="12.75" customHeight="1" x14ac:dyDescent="0.2">
      <c r="A78" s="14"/>
      <c r="B78" s="20"/>
      <c r="C78" s="15"/>
      <c r="D78" s="15"/>
      <c r="E78" s="15"/>
      <c r="F78" s="14"/>
      <c r="G78" s="14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4"/>
      <c r="X78" s="20"/>
      <c r="Y78" s="14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L78" s="56"/>
      <c r="AM78" s="55"/>
    </row>
    <row r="79" spans="1:39" s="54" customFormat="1" ht="12.75" customHeight="1" x14ac:dyDescent="0.2">
      <c r="A79" s="14"/>
      <c r="B79" s="20"/>
      <c r="C79" s="15"/>
      <c r="D79" s="15"/>
      <c r="E79" s="15"/>
      <c r="F79" s="14"/>
      <c r="G79" s="14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4"/>
      <c r="X79" s="20"/>
      <c r="Y79" s="14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L79" s="56"/>
      <c r="AM79" s="55"/>
    </row>
    <row r="80" spans="1:39" s="54" customFormat="1" ht="12.75" customHeight="1" x14ac:dyDescent="0.2">
      <c r="A80" s="14"/>
      <c r="B80" s="20"/>
      <c r="C80" s="15"/>
      <c r="D80" s="15"/>
      <c r="E80" s="15"/>
      <c r="F80" s="14"/>
      <c r="G80" s="14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4"/>
      <c r="X80" s="20"/>
      <c r="Y80" s="14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L80" s="56"/>
      <c r="AM80" s="55"/>
    </row>
    <row r="81" spans="1:39" s="54" customFormat="1" ht="12.75" customHeight="1" x14ac:dyDescent="0.2">
      <c r="A81" s="14"/>
      <c r="B81" s="20"/>
      <c r="C81" s="15"/>
      <c r="D81" s="15"/>
      <c r="E81" s="15"/>
      <c r="F81" s="14"/>
      <c r="G81" s="14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4"/>
      <c r="X81" s="20"/>
      <c r="Y81" s="14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L81" s="56"/>
      <c r="AM81" s="55"/>
    </row>
    <row r="82" spans="1:39" s="54" customFormat="1" ht="12.75" customHeight="1" x14ac:dyDescent="0.2">
      <c r="A82" s="14"/>
      <c r="B82" s="20"/>
      <c r="C82" s="15"/>
      <c r="D82" s="15"/>
      <c r="E82" s="15"/>
      <c r="F82" s="14"/>
      <c r="G82" s="14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4"/>
      <c r="X82" s="20"/>
      <c r="Y82" s="14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L82" s="56"/>
      <c r="AM82" s="55"/>
    </row>
    <row r="83" spans="1:39" s="54" customFormat="1" ht="12.75" customHeight="1" x14ac:dyDescent="0.2">
      <c r="A83" s="14"/>
      <c r="B83" s="20"/>
      <c r="C83" s="15"/>
      <c r="D83" s="15"/>
      <c r="E83" s="15"/>
      <c r="F83" s="14"/>
      <c r="G83" s="14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4"/>
      <c r="X83" s="20"/>
      <c r="Y83" s="14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L83" s="56"/>
      <c r="AM83" s="55"/>
    </row>
    <row r="84" spans="1:39" s="54" customFormat="1" ht="12.75" customHeight="1" x14ac:dyDescent="0.2">
      <c r="A84" s="14"/>
      <c r="B84" s="20"/>
      <c r="C84" s="15"/>
      <c r="D84" s="15"/>
      <c r="E84" s="15"/>
      <c r="F84" s="14"/>
      <c r="G84" s="14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4"/>
      <c r="X84" s="20"/>
      <c r="Y84" s="14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L84" s="56"/>
      <c r="AM84" s="55"/>
    </row>
    <row r="85" spans="1:39" s="54" customFormat="1" ht="12.75" customHeight="1" x14ac:dyDescent="0.2">
      <c r="A85" s="14"/>
      <c r="B85" s="20"/>
      <c r="C85" s="15"/>
      <c r="D85" s="15"/>
      <c r="E85" s="15"/>
      <c r="F85" s="14"/>
      <c r="G85" s="14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4"/>
      <c r="X85" s="20"/>
      <c r="Y85" s="14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L85" s="56"/>
      <c r="AM85" s="55"/>
    </row>
    <row r="86" spans="1:39" s="54" customFormat="1" ht="12.75" customHeight="1" x14ac:dyDescent="0.2">
      <c r="A86" s="14"/>
      <c r="B86" s="20"/>
      <c r="C86" s="15"/>
      <c r="D86" s="15"/>
      <c r="E86" s="15"/>
      <c r="F86" s="14"/>
      <c r="G86" s="1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4"/>
      <c r="X86" s="20"/>
      <c r="Y86" s="14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L86" s="56"/>
      <c r="AM86" s="55"/>
    </row>
    <row r="87" spans="1:39" s="54" customFormat="1" ht="12.75" customHeight="1" x14ac:dyDescent="0.2">
      <c r="A87" s="14"/>
      <c r="B87" s="20"/>
      <c r="C87" s="15"/>
      <c r="D87" s="15"/>
      <c r="E87" s="15"/>
      <c r="F87" s="14"/>
      <c r="G87" s="14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4"/>
      <c r="X87" s="20"/>
      <c r="Y87" s="14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L87" s="56"/>
      <c r="AM87" s="55"/>
    </row>
    <row r="88" spans="1:39" s="54" customFormat="1" ht="12.75" customHeight="1" x14ac:dyDescent="0.2">
      <c r="A88" s="14"/>
      <c r="B88" s="20"/>
      <c r="C88" s="15"/>
      <c r="D88" s="15"/>
      <c r="E88" s="15"/>
      <c r="F88" s="14"/>
      <c r="G88" s="14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4"/>
      <c r="X88" s="20"/>
      <c r="Y88" s="14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L88" s="56"/>
      <c r="AM88" s="55"/>
    </row>
    <row r="89" spans="1:39" s="54" customFormat="1" ht="12.75" customHeight="1" x14ac:dyDescent="0.2">
      <c r="A89" s="14"/>
      <c r="B89" s="20"/>
      <c r="C89" s="15"/>
      <c r="D89" s="15"/>
      <c r="E89" s="15"/>
      <c r="F89" s="14"/>
      <c r="G89" s="14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4"/>
      <c r="X89" s="20"/>
      <c r="Y89" s="14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L89" s="56"/>
      <c r="AM89" s="55"/>
    </row>
    <row r="90" spans="1:39" s="54" customFormat="1" ht="12.75" customHeight="1" x14ac:dyDescent="0.2">
      <c r="A90" s="14"/>
      <c r="B90" s="20"/>
      <c r="C90" s="15"/>
      <c r="D90" s="15"/>
      <c r="E90" s="15"/>
      <c r="F90" s="14"/>
      <c r="G90" s="14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4"/>
      <c r="X90" s="20"/>
      <c r="Y90" s="14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L90" s="56"/>
      <c r="AM90" s="55"/>
    </row>
    <row r="91" spans="1:39" s="54" customFormat="1" ht="12.75" customHeight="1" x14ac:dyDescent="0.2">
      <c r="A91" s="14"/>
      <c r="B91" s="20"/>
      <c r="C91" s="15"/>
      <c r="D91" s="15"/>
      <c r="E91" s="15"/>
      <c r="F91" s="14"/>
      <c r="G91" s="14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4"/>
      <c r="X91" s="20"/>
      <c r="Y91" s="14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L91" s="56"/>
      <c r="AM91" s="55"/>
    </row>
    <row r="92" spans="1:39" s="54" customFormat="1" ht="12.75" customHeight="1" x14ac:dyDescent="0.2">
      <c r="A92" s="14"/>
      <c r="B92" s="20"/>
      <c r="C92" s="15"/>
      <c r="D92" s="15"/>
      <c r="E92" s="15"/>
      <c r="F92" s="14"/>
      <c r="G92" s="14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4"/>
      <c r="X92" s="20"/>
      <c r="Y92" s="14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L92" s="56"/>
      <c r="AM92" s="55"/>
    </row>
    <row r="93" spans="1:39" s="54" customFormat="1" ht="12.75" customHeight="1" x14ac:dyDescent="0.2">
      <c r="A93" s="14"/>
      <c r="B93" s="20"/>
      <c r="C93" s="15"/>
      <c r="D93" s="15"/>
      <c r="E93" s="15"/>
      <c r="F93" s="14"/>
      <c r="G93" s="14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4"/>
      <c r="X93" s="20"/>
      <c r="Y93" s="14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L93" s="56"/>
      <c r="AM93" s="55"/>
    </row>
    <row r="94" spans="1:39" s="54" customFormat="1" ht="12.75" customHeight="1" x14ac:dyDescent="0.2">
      <c r="A94" s="14"/>
      <c r="B94" s="20"/>
      <c r="C94" s="15"/>
      <c r="D94" s="15"/>
      <c r="E94" s="15"/>
      <c r="F94" s="14"/>
      <c r="G94" s="14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4"/>
      <c r="X94" s="20"/>
      <c r="Y94" s="14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L94" s="56"/>
      <c r="AM94" s="55"/>
    </row>
    <row r="95" spans="1:39" s="54" customFormat="1" ht="12.75" customHeight="1" x14ac:dyDescent="0.2">
      <c r="A95" s="14"/>
      <c r="B95" s="20"/>
      <c r="C95" s="15"/>
      <c r="D95" s="15"/>
      <c r="E95" s="15"/>
      <c r="F95" s="14"/>
      <c r="G95" s="14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4"/>
      <c r="X95" s="20"/>
      <c r="Y95" s="14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L95" s="56"/>
      <c r="AM95" s="55"/>
    </row>
    <row r="96" spans="1:39" s="54" customFormat="1" ht="12.75" customHeight="1" x14ac:dyDescent="0.2">
      <c r="A96" s="14"/>
      <c r="B96" s="20"/>
      <c r="C96" s="15"/>
      <c r="D96" s="15"/>
      <c r="E96" s="15"/>
      <c r="F96" s="14"/>
      <c r="G96" s="14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4"/>
      <c r="X96" s="20"/>
      <c r="Y96" s="14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L96" s="56"/>
      <c r="AM96" s="55"/>
    </row>
    <row r="97" spans="1:39" s="54" customFormat="1" ht="12.75" customHeight="1" x14ac:dyDescent="0.2">
      <c r="A97" s="14"/>
      <c r="B97" s="20"/>
      <c r="C97" s="15"/>
      <c r="D97" s="15"/>
      <c r="E97" s="15"/>
      <c r="F97" s="14"/>
      <c r="G97" s="14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4"/>
      <c r="X97" s="20"/>
      <c r="Y97" s="14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L97" s="56"/>
      <c r="AM97" s="55"/>
    </row>
    <row r="98" spans="1:39" s="54" customFormat="1" ht="12.75" customHeight="1" x14ac:dyDescent="0.2">
      <c r="A98" s="14"/>
      <c r="B98" s="20"/>
      <c r="C98" s="15"/>
      <c r="D98" s="15"/>
      <c r="E98" s="15"/>
      <c r="F98" s="14"/>
      <c r="G98" s="14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4"/>
      <c r="X98" s="20"/>
      <c r="Y98" s="14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L98" s="56"/>
      <c r="AM98" s="55"/>
    </row>
    <row r="99" spans="1:39" s="54" customFormat="1" ht="12.75" customHeight="1" x14ac:dyDescent="0.2">
      <c r="A99" s="14"/>
      <c r="B99" s="20"/>
      <c r="C99" s="15"/>
      <c r="D99" s="15"/>
      <c r="E99" s="15"/>
      <c r="F99" s="14"/>
      <c r="G99" s="14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4"/>
      <c r="X99" s="20"/>
      <c r="Y99" s="14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L99" s="56"/>
      <c r="AM99" s="55"/>
    </row>
    <row r="100" spans="1:39" s="54" customFormat="1" ht="12.75" customHeight="1" x14ac:dyDescent="0.2">
      <c r="A100" s="14"/>
      <c r="B100" s="20"/>
      <c r="C100" s="15"/>
      <c r="D100" s="15"/>
      <c r="E100" s="15"/>
      <c r="F100" s="14"/>
      <c r="G100" s="14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4"/>
      <c r="X100" s="20"/>
      <c r="Y100" s="14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L100" s="56"/>
      <c r="AM100" s="55"/>
    </row>
    <row r="101" spans="1:39" s="54" customFormat="1" ht="12.75" customHeight="1" x14ac:dyDescent="0.2">
      <c r="A101" s="14"/>
      <c r="B101" s="20"/>
      <c r="C101" s="15"/>
      <c r="D101" s="15"/>
      <c r="E101" s="15"/>
      <c r="F101" s="14"/>
      <c r="G101" s="14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4"/>
      <c r="X101" s="20"/>
      <c r="Y101" s="14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L101" s="56"/>
      <c r="AM101" s="55"/>
    </row>
    <row r="102" spans="1:39" s="54" customFormat="1" ht="12.75" customHeight="1" x14ac:dyDescent="0.2">
      <c r="A102" s="14"/>
      <c r="B102" s="20"/>
      <c r="C102" s="15"/>
      <c r="D102" s="15"/>
      <c r="E102" s="15"/>
      <c r="F102" s="14"/>
      <c r="G102" s="14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4"/>
      <c r="X102" s="20"/>
      <c r="Y102" s="14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L102" s="56"/>
      <c r="AM102" s="55"/>
    </row>
    <row r="103" spans="1:39" s="54" customFormat="1" ht="12.75" customHeight="1" x14ac:dyDescent="0.2">
      <c r="A103" s="14"/>
      <c r="B103" s="20"/>
      <c r="C103" s="15"/>
      <c r="D103" s="15"/>
      <c r="E103" s="15"/>
      <c r="F103" s="14"/>
      <c r="G103" s="14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4"/>
      <c r="X103" s="20"/>
      <c r="Y103" s="14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L103" s="56"/>
      <c r="AM103" s="55"/>
    </row>
    <row r="104" spans="1:39" s="54" customFormat="1" ht="12.75" customHeight="1" x14ac:dyDescent="0.2">
      <c r="A104" s="14"/>
      <c r="B104" s="20"/>
      <c r="C104" s="15"/>
      <c r="D104" s="15"/>
      <c r="E104" s="15"/>
      <c r="F104" s="14"/>
      <c r="G104" s="14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4"/>
      <c r="X104" s="20"/>
      <c r="Y104" s="14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L104" s="56"/>
      <c r="AM104" s="55"/>
    </row>
    <row r="105" spans="1:39" s="54" customFormat="1" ht="12.75" customHeight="1" x14ac:dyDescent="0.2">
      <c r="A105" s="14"/>
      <c r="B105" s="20"/>
      <c r="C105" s="15"/>
      <c r="D105" s="15"/>
      <c r="E105" s="15"/>
      <c r="F105" s="14"/>
      <c r="G105" s="14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4"/>
      <c r="X105" s="20"/>
      <c r="Y105" s="14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L105" s="56"/>
      <c r="AM105" s="55"/>
    </row>
    <row r="106" spans="1:39" s="54" customFormat="1" ht="12.75" customHeight="1" x14ac:dyDescent="0.2">
      <c r="A106" s="14"/>
      <c r="B106" s="20"/>
      <c r="C106" s="15"/>
      <c r="D106" s="15"/>
      <c r="E106" s="15"/>
      <c r="F106" s="14"/>
      <c r="G106" s="14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4"/>
      <c r="X106" s="20"/>
      <c r="Y106" s="14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L106" s="56"/>
      <c r="AM106" s="55"/>
    </row>
    <row r="107" spans="1:39" s="54" customFormat="1" ht="12.75" customHeight="1" x14ac:dyDescent="0.2">
      <c r="A107" s="14"/>
      <c r="B107" s="20"/>
      <c r="C107" s="15"/>
      <c r="D107" s="15"/>
      <c r="E107" s="15"/>
      <c r="F107" s="14"/>
      <c r="G107" s="14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4"/>
      <c r="X107" s="20"/>
      <c r="Y107" s="14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L107" s="56"/>
      <c r="AM107" s="55"/>
    </row>
    <row r="108" spans="1:39" s="54" customFormat="1" ht="12.75" customHeight="1" x14ac:dyDescent="0.2">
      <c r="A108" s="14"/>
      <c r="B108" s="20"/>
      <c r="C108" s="15"/>
      <c r="D108" s="15"/>
      <c r="E108" s="15"/>
      <c r="F108" s="14"/>
      <c r="G108" s="14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4"/>
      <c r="X108" s="20"/>
      <c r="Y108" s="14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L108" s="56"/>
      <c r="AM108" s="55"/>
    </row>
    <row r="109" spans="1:39" s="54" customFormat="1" ht="12.75" customHeight="1" x14ac:dyDescent="0.2">
      <c r="A109" s="14"/>
      <c r="B109" s="20"/>
      <c r="C109" s="15"/>
      <c r="D109" s="15"/>
      <c r="E109" s="15"/>
      <c r="F109" s="14"/>
      <c r="G109" s="14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4"/>
      <c r="X109" s="20"/>
      <c r="Y109" s="14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L109" s="56"/>
      <c r="AM109" s="55"/>
    </row>
    <row r="110" spans="1:39" s="54" customFormat="1" ht="12.75" customHeight="1" x14ac:dyDescent="0.2">
      <c r="A110" s="14"/>
      <c r="B110" s="20"/>
      <c r="C110" s="15"/>
      <c r="D110" s="15"/>
      <c r="E110" s="15"/>
      <c r="F110" s="14"/>
      <c r="G110" s="14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4"/>
      <c r="X110" s="20"/>
      <c r="Y110" s="14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L110" s="56"/>
      <c r="AM110" s="55"/>
    </row>
    <row r="111" spans="1:39" s="54" customFormat="1" ht="12.75" customHeight="1" x14ac:dyDescent="0.2">
      <c r="A111" s="14"/>
      <c r="B111" s="20"/>
      <c r="C111" s="15"/>
      <c r="D111" s="15"/>
      <c r="E111" s="15"/>
      <c r="F111" s="14"/>
      <c r="G111" s="14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4"/>
      <c r="X111" s="20"/>
      <c r="Y111" s="14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L111" s="56"/>
      <c r="AM111" s="55"/>
    </row>
    <row r="112" spans="1:39" s="54" customFormat="1" ht="12.75" customHeight="1" x14ac:dyDescent="0.2">
      <c r="A112" s="14"/>
      <c r="B112" s="20"/>
      <c r="C112" s="15"/>
      <c r="D112" s="15"/>
      <c r="E112" s="15"/>
      <c r="F112" s="14"/>
      <c r="G112" s="14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4"/>
      <c r="X112" s="20"/>
      <c r="Y112" s="14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L112" s="56"/>
      <c r="AM112" s="55"/>
    </row>
    <row r="113" spans="1:39" s="54" customFormat="1" ht="12.75" customHeight="1" x14ac:dyDescent="0.2">
      <c r="A113" s="14"/>
      <c r="B113" s="20"/>
      <c r="C113" s="15"/>
      <c r="D113" s="15"/>
      <c r="E113" s="15"/>
      <c r="F113" s="14"/>
      <c r="G113" s="14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4"/>
      <c r="X113" s="20"/>
      <c r="Y113" s="14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L113" s="56"/>
      <c r="AM113" s="55"/>
    </row>
    <row r="114" spans="1:39" s="54" customFormat="1" ht="12.75" customHeight="1" x14ac:dyDescent="0.2">
      <c r="A114" s="14"/>
      <c r="B114" s="20"/>
      <c r="C114" s="15"/>
      <c r="D114" s="15"/>
      <c r="E114" s="15"/>
      <c r="F114" s="14"/>
      <c r="G114" s="14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4"/>
      <c r="X114" s="20"/>
      <c r="Y114" s="14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L114" s="56"/>
      <c r="AM114" s="55"/>
    </row>
    <row r="115" spans="1:39" s="54" customFormat="1" ht="12.75" customHeight="1" x14ac:dyDescent="0.2">
      <c r="A115" s="14"/>
      <c r="B115" s="20"/>
      <c r="C115" s="15"/>
      <c r="D115" s="15"/>
      <c r="E115" s="15"/>
      <c r="F115" s="14"/>
      <c r="G115" s="14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4"/>
      <c r="X115" s="20"/>
      <c r="Y115" s="14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L115" s="56"/>
      <c r="AM115" s="55"/>
    </row>
    <row r="116" spans="1:39" s="54" customFormat="1" ht="12.75" customHeight="1" x14ac:dyDescent="0.2">
      <c r="A116" s="14"/>
      <c r="B116" s="20"/>
      <c r="C116" s="15"/>
      <c r="D116" s="15"/>
      <c r="E116" s="15"/>
      <c r="F116" s="14"/>
      <c r="G116" s="14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4"/>
      <c r="X116" s="20"/>
      <c r="Y116" s="14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L116" s="56"/>
      <c r="AM116" s="55"/>
    </row>
    <row r="117" spans="1:39" s="54" customFormat="1" ht="12.75" customHeight="1" x14ac:dyDescent="0.2">
      <c r="A117" s="14"/>
      <c r="B117" s="20"/>
      <c r="C117" s="15"/>
      <c r="D117" s="15"/>
      <c r="E117" s="15"/>
      <c r="F117" s="14"/>
      <c r="G117" s="14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4"/>
      <c r="X117" s="20"/>
      <c r="Y117" s="14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L117" s="56"/>
      <c r="AM117" s="55"/>
    </row>
    <row r="118" spans="1:39" s="54" customFormat="1" ht="12.75" customHeight="1" x14ac:dyDescent="0.2">
      <c r="A118" s="14"/>
      <c r="B118" s="20"/>
      <c r="C118" s="15"/>
      <c r="D118" s="15"/>
      <c r="E118" s="15"/>
      <c r="F118" s="14"/>
      <c r="G118" s="14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4"/>
      <c r="X118" s="20"/>
      <c r="Y118" s="14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L118" s="56"/>
      <c r="AM118" s="55"/>
    </row>
    <row r="119" spans="1:39" s="54" customFormat="1" ht="12.75" customHeight="1" x14ac:dyDescent="0.2">
      <c r="A119" s="14"/>
      <c r="B119" s="20"/>
      <c r="C119" s="15"/>
      <c r="D119" s="15"/>
      <c r="E119" s="15"/>
      <c r="F119" s="14"/>
      <c r="G119" s="14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4"/>
      <c r="X119" s="20"/>
      <c r="Y119" s="14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L119" s="56"/>
      <c r="AM119" s="55"/>
    </row>
    <row r="120" spans="1:39" s="54" customFormat="1" ht="12.75" customHeight="1" x14ac:dyDescent="0.2">
      <c r="A120" s="14"/>
      <c r="B120" s="20"/>
      <c r="C120" s="15"/>
      <c r="D120" s="15"/>
      <c r="E120" s="15"/>
      <c r="F120" s="14"/>
      <c r="G120" s="14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4"/>
      <c r="X120" s="20"/>
      <c r="Y120" s="14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L120" s="56"/>
      <c r="AM120" s="55"/>
    </row>
    <row r="121" spans="1:39" s="54" customFormat="1" ht="12.75" customHeight="1" x14ac:dyDescent="0.2">
      <c r="A121" s="14"/>
      <c r="B121" s="20"/>
      <c r="C121" s="15"/>
      <c r="D121" s="15"/>
      <c r="E121" s="15"/>
      <c r="F121" s="14"/>
      <c r="G121" s="14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4"/>
      <c r="X121" s="20"/>
      <c r="Y121" s="14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L121" s="56"/>
      <c r="AM121" s="55"/>
    </row>
    <row r="122" spans="1:39" s="54" customFormat="1" ht="12.75" customHeight="1" x14ac:dyDescent="0.2">
      <c r="A122" s="14"/>
      <c r="B122" s="20"/>
      <c r="C122" s="15"/>
      <c r="D122" s="15"/>
      <c r="E122" s="15"/>
      <c r="F122" s="14"/>
      <c r="G122" s="14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4"/>
      <c r="X122" s="20"/>
      <c r="Y122" s="14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L122" s="56"/>
      <c r="AM122" s="55"/>
    </row>
    <row r="123" spans="1:39" s="54" customFormat="1" ht="12.75" customHeight="1" x14ac:dyDescent="0.2">
      <c r="A123" s="14"/>
      <c r="B123" s="20"/>
      <c r="C123" s="15"/>
      <c r="D123" s="15"/>
      <c r="E123" s="15"/>
      <c r="F123" s="14"/>
      <c r="G123" s="14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4"/>
      <c r="X123" s="20"/>
      <c r="Y123" s="14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L123" s="56"/>
      <c r="AM123" s="55"/>
    </row>
    <row r="124" spans="1:39" s="54" customFormat="1" ht="12.75" customHeight="1" x14ac:dyDescent="0.2">
      <c r="A124" s="14"/>
      <c r="B124" s="20"/>
      <c r="C124" s="15"/>
      <c r="D124" s="15"/>
      <c r="E124" s="15"/>
      <c r="F124" s="14"/>
      <c r="G124" s="14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4"/>
      <c r="X124" s="20"/>
      <c r="Y124" s="14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L124" s="56"/>
      <c r="AM124" s="55"/>
    </row>
    <row r="125" spans="1:39" s="54" customFormat="1" ht="12.75" customHeight="1" x14ac:dyDescent="0.2">
      <c r="A125" s="14"/>
      <c r="B125" s="20"/>
      <c r="C125" s="15"/>
      <c r="D125" s="15"/>
      <c r="E125" s="15"/>
      <c r="F125" s="14"/>
      <c r="G125" s="14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4"/>
      <c r="X125" s="20"/>
      <c r="Y125" s="14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L125" s="56"/>
      <c r="AM125" s="55"/>
    </row>
    <row r="126" spans="1:39" s="54" customFormat="1" ht="12.75" customHeight="1" x14ac:dyDescent="0.2">
      <c r="A126" s="14"/>
      <c r="B126" s="20"/>
      <c r="C126" s="15"/>
      <c r="D126" s="15"/>
      <c r="E126" s="15"/>
      <c r="F126" s="14"/>
      <c r="G126" s="14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4"/>
      <c r="X126" s="20"/>
      <c r="Y126" s="14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L126" s="56"/>
      <c r="AM126" s="55"/>
    </row>
    <row r="127" spans="1:39" s="54" customFormat="1" ht="12.75" customHeight="1" x14ac:dyDescent="0.2">
      <c r="A127" s="14"/>
      <c r="B127" s="20"/>
      <c r="C127" s="15"/>
      <c r="D127" s="15"/>
      <c r="E127" s="15"/>
      <c r="F127" s="14"/>
      <c r="G127" s="1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4"/>
      <c r="X127" s="20"/>
      <c r="Y127" s="14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L127" s="56"/>
      <c r="AM127" s="55"/>
    </row>
    <row r="128" spans="1:39" s="54" customFormat="1" ht="12.75" customHeight="1" x14ac:dyDescent="0.2">
      <c r="A128" s="14"/>
      <c r="B128" s="20"/>
      <c r="C128" s="15"/>
      <c r="D128" s="15"/>
      <c r="E128" s="15"/>
      <c r="F128" s="14"/>
      <c r="G128" s="14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4"/>
      <c r="X128" s="20"/>
      <c r="Y128" s="14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L128" s="56"/>
      <c r="AM128" s="55"/>
    </row>
    <row r="129" spans="1:39" s="54" customFormat="1" ht="12.75" customHeight="1" x14ac:dyDescent="0.2">
      <c r="A129" s="14"/>
      <c r="B129" s="20"/>
      <c r="C129" s="15"/>
      <c r="D129" s="15"/>
      <c r="E129" s="15"/>
      <c r="F129" s="14"/>
      <c r="G129" s="14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4"/>
      <c r="X129" s="20"/>
      <c r="Y129" s="14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L129" s="56"/>
      <c r="AM129" s="55"/>
    </row>
    <row r="130" spans="1:39" s="54" customFormat="1" ht="12.75" customHeight="1" x14ac:dyDescent="0.2">
      <c r="A130" s="14"/>
      <c r="B130" s="20"/>
      <c r="C130" s="15"/>
      <c r="D130" s="15"/>
      <c r="E130" s="15"/>
      <c r="F130" s="14"/>
      <c r="G130" s="14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4"/>
      <c r="X130" s="20"/>
      <c r="Y130" s="14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L130" s="56"/>
      <c r="AM130" s="55"/>
    </row>
    <row r="131" spans="1:39" s="54" customFormat="1" ht="12.75" customHeight="1" x14ac:dyDescent="0.2">
      <c r="A131" s="14"/>
      <c r="B131" s="20"/>
      <c r="C131" s="15"/>
      <c r="D131" s="15"/>
      <c r="E131" s="15"/>
      <c r="F131" s="14"/>
      <c r="G131" s="14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4"/>
      <c r="X131" s="20"/>
      <c r="Y131" s="14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L131" s="56"/>
      <c r="AM131" s="55"/>
    </row>
    <row r="132" spans="1:39" s="54" customFormat="1" ht="12.75" customHeight="1" x14ac:dyDescent="0.2">
      <c r="A132" s="14"/>
      <c r="B132" s="20"/>
      <c r="C132" s="15"/>
      <c r="D132" s="15"/>
      <c r="E132" s="15"/>
      <c r="F132" s="14"/>
      <c r="G132" s="14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4"/>
      <c r="X132" s="20"/>
      <c r="Y132" s="14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L132" s="56"/>
      <c r="AM132" s="55"/>
    </row>
    <row r="133" spans="1:39" s="54" customFormat="1" ht="12.75" customHeight="1" x14ac:dyDescent="0.2">
      <c r="A133" s="14"/>
      <c r="B133" s="20"/>
      <c r="C133" s="15"/>
      <c r="D133" s="15"/>
      <c r="E133" s="15"/>
      <c r="F133" s="14"/>
      <c r="G133" s="14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4"/>
      <c r="X133" s="20"/>
      <c r="Y133" s="14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L133" s="56"/>
      <c r="AM133" s="55"/>
    </row>
    <row r="134" spans="1:39" s="54" customFormat="1" ht="12.75" customHeight="1" x14ac:dyDescent="0.2">
      <c r="A134" s="14"/>
      <c r="B134" s="20"/>
      <c r="C134" s="15"/>
      <c r="D134" s="15"/>
      <c r="E134" s="15"/>
      <c r="F134" s="14"/>
      <c r="G134" s="14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4"/>
      <c r="X134" s="20"/>
      <c r="Y134" s="14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L134" s="56"/>
      <c r="AM134" s="55"/>
    </row>
    <row r="135" spans="1:39" s="54" customFormat="1" ht="12.75" customHeight="1" x14ac:dyDescent="0.2">
      <c r="A135" s="14"/>
      <c r="B135" s="20"/>
      <c r="C135" s="15"/>
      <c r="D135" s="15"/>
      <c r="E135" s="15"/>
      <c r="F135" s="14"/>
      <c r="G135" s="14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4"/>
      <c r="X135" s="20"/>
      <c r="Y135" s="14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L135" s="56"/>
      <c r="AM135" s="55"/>
    </row>
    <row r="136" spans="1:39" s="54" customFormat="1" ht="12.75" customHeight="1" x14ac:dyDescent="0.2">
      <c r="A136" s="14"/>
      <c r="B136" s="20"/>
      <c r="C136" s="15"/>
      <c r="D136" s="15"/>
      <c r="E136" s="15"/>
      <c r="F136" s="14"/>
      <c r="G136" s="14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4"/>
      <c r="X136" s="20"/>
      <c r="Y136" s="14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L136" s="56"/>
      <c r="AM136" s="55"/>
    </row>
    <row r="137" spans="1:39" s="54" customFormat="1" ht="12.75" customHeight="1" x14ac:dyDescent="0.2">
      <c r="A137" s="14"/>
      <c r="B137" s="20"/>
      <c r="C137" s="15"/>
      <c r="D137" s="15"/>
      <c r="E137" s="15"/>
      <c r="F137" s="14"/>
      <c r="G137" s="14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4"/>
      <c r="X137" s="20"/>
      <c r="Y137" s="14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L137" s="56"/>
      <c r="AM137" s="55"/>
    </row>
    <row r="138" spans="1:39" s="54" customFormat="1" ht="12.75" customHeight="1" x14ac:dyDescent="0.2">
      <c r="A138" s="14"/>
      <c r="B138" s="20"/>
      <c r="C138" s="15"/>
      <c r="D138" s="15"/>
      <c r="E138" s="15"/>
      <c r="F138" s="14"/>
      <c r="G138" s="14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4"/>
      <c r="X138" s="20"/>
      <c r="Y138" s="14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L138" s="56"/>
      <c r="AM138" s="55"/>
    </row>
    <row r="139" spans="1:39" s="54" customFormat="1" ht="12.75" customHeight="1" x14ac:dyDescent="0.2">
      <c r="A139" s="14"/>
      <c r="B139" s="20"/>
      <c r="C139" s="15"/>
      <c r="D139" s="15"/>
      <c r="E139" s="15"/>
      <c r="F139" s="14"/>
      <c r="G139" s="14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4"/>
      <c r="X139" s="20"/>
      <c r="Y139" s="14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L139" s="56"/>
      <c r="AM139" s="55"/>
    </row>
    <row r="140" spans="1:39" s="54" customFormat="1" ht="12.75" customHeight="1" x14ac:dyDescent="0.2">
      <c r="A140" s="14"/>
      <c r="B140" s="20"/>
      <c r="C140" s="15"/>
      <c r="D140" s="15"/>
      <c r="E140" s="15"/>
      <c r="F140" s="14"/>
      <c r="G140" s="14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4"/>
      <c r="X140" s="20"/>
      <c r="Y140" s="14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L140" s="56"/>
      <c r="AM140" s="55"/>
    </row>
    <row r="141" spans="1:39" s="54" customFormat="1" ht="12.75" customHeight="1" x14ac:dyDescent="0.2">
      <c r="A141" s="14"/>
      <c r="B141" s="20"/>
      <c r="C141" s="15"/>
      <c r="D141" s="15"/>
      <c r="E141" s="15"/>
      <c r="F141" s="14"/>
      <c r="G141" s="14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4"/>
      <c r="X141" s="20"/>
      <c r="Y141" s="14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L141" s="56"/>
      <c r="AM141" s="55"/>
    </row>
    <row r="142" spans="1:39" s="54" customFormat="1" ht="12.75" customHeight="1" x14ac:dyDescent="0.2">
      <c r="A142" s="14"/>
      <c r="B142" s="20"/>
      <c r="C142" s="15"/>
      <c r="D142" s="15"/>
      <c r="E142" s="15"/>
      <c r="F142" s="14"/>
      <c r="G142" s="14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4"/>
      <c r="X142" s="20"/>
      <c r="Y142" s="14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L142" s="56"/>
      <c r="AM142" s="55"/>
    </row>
    <row r="143" spans="1:39" s="54" customFormat="1" ht="12.75" customHeight="1" x14ac:dyDescent="0.2">
      <c r="A143" s="14"/>
      <c r="B143" s="20"/>
      <c r="C143" s="15"/>
      <c r="D143" s="15"/>
      <c r="E143" s="15"/>
      <c r="F143" s="14"/>
      <c r="G143" s="14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4"/>
      <c r="X143" s="20"/>
      <c r="Y143" s="14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L143" s="56"/>
      <c r="AM143" s="55"/>
    </row>
    <row r="144" spans="1:39" s="54" customFormat="1" ht="12.75" customHeight="1" x14ac:dyDescent="0.2">
      <c r="A144" s="14"/>
      <c r="B144" s="20"/>
      <c r="C144" s="15"/>
      <c r="D144" s="15"/>
      <c r="E144" s="15"/>
      <c r="F144" s="14"/>
      <c r="G144" s="14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4"/>
      <c r="X144" s="20"/>
      <c r="Y144" s="14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L144" s="56"/>
      <c r="AM144" s="55"/>
    </row>
    <row r="145" spans="1:39" s="54" customFormat="1" ht="12.75" customHeight="1" x14ac:dyDescent="0.2">
      <c r="A145" s="14"/>
      <c r="B145" s="20"/>
      <c r="C145" s="15"/>
      <c r="D145" s="15"/>
      <c r="E145" s="15"/>
      <c r="F145" s="14"/>
      <c r="G145" s="14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4"/>
      <c r="X145" s="20"/>
      <c r="Y145" s="14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L145" s="56"/>
      <c r="AM145" s="55"/>
    </row>
    <row r="146" spans="1:39" s="54" customFormat="1" ht="12.75" customHeight="1" x14ac:dyDescent="0.2">
      <c r="A146" s="14"/>
      <c r="B146" s="20"/>
      <c r="C146" s="15"/>
      <c r="D146" s="15"/>
      <c r="E146" s="15"/>
      <c r="F146" s="14"/>
      <c r="G146" s="14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4"/>
      <c r="X146" s="20"/>
      <c r="Y146" s="14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L146" s="56"/>
      <c r="AM146" s="55"/>
    </row>
    <row r="147" spans="1:39" s="54" customFormat="1" ht="12.75" customHeight="1" x14ac:dyDescent="0.2">
      <c r="A147" s="14"/>
      <c r="B147" s="20"/>
      <c r="C147" s="15"/>
      <c r="D147" s="15"/>
      <c r="E147" s="15"/>
      <c r="F147" s="14"/>
      <c r="G147" s="14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4"/>
      <c r="X147" s="20"/>
      <c r="Y147" s="14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L147" s="56"/>
      <c r="AM147" s="55"/>
    </row>
    <row r="148" spans="1:39" s="54" customFormat="1" ht="12.75" customHeight="1" x14ac:dyDescent="0.2">
      <c r="A148" s="14"/>
      <c r="B148" s="20"/>
      <c r="C148" s="15"/>
      <c r="D148" s="15"/>
      <c r="E148" s="15"/>
      <c r="F148" s="14"/>
      <c r="G148" s="1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4"/>
      <c r="X148" s="20"/>
      <c r="Y148" s="14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L148" s="56"/>
      <c r="AM148" s="55"/>
    </row>
    <row r="149" spans="1:39" s="54" customFormat="1" ht="12.75" customHeight="1" x14ac:dyDescent="0.2">
      <c r="A149" s="14"/>
      <c r="B149" s="20"/>
      <c r="C149" s="15"/>
      <c r="D149" s="15"/>
      <c r="E149" s="15"/>
      <c r="F149" s="14"/>
      <c r="G149" s="14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/>
      <c r="X149" s="20"/>
      <c r="Y149" s="14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L149" s="56"/>
      <c r="AM149" s="55"/>
    </row>
    <row r="150" spans="1:39" s="54" customFormat="1" ht="12.75" customHeight="1" x14ac:dyDescent="0.2">
      <c r="A150" s="14"/>
      <c r="B150" s="20"/>
      <c r="C150" s="15"/>
      <c r="D150" s="15"/>
      <c r="E150" s="15"/>
      <c r="F150" s="14"/>
      <c r="G150" s="14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/>
      <c r="X150" s="20"/>
      <c r="Y150" s="14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L150" s="56"/>
      <c r="AM150" s="55"/>
    </row>
    <row r="151" spans="1:39" s="54" customFormat="1" ht="12.75" customHeight="1" x14ac:dyDescent="0.2">
      <c r="A151" s="14"/>
      <c r="B151" s="20"/>
      <c r="C151" s="15"/>
      <c r="D151" s="15"/>
      <c r="E151" s="15"/>
      <c r="F151" s="14"/>
      <c r="G151" s="14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/>
      <c r="X151" s="20"/>
      <c r="Y151" s="14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L151" s="56"/>
      <c r="AM151" s="55"/>
    </row>
    <row r="152" spans="1:39" s="54" customFormat="1" ht="12.75" customHeight="1" x14ac:dyDescent="0.2">
      <c r="A152" s="14"/>
      <c r="B152" s="20"/>
      <c r="C152" s="15"/>
      <c r="D152" s="15"/>
      <c r="E152" s="15"/>
      <c r="F152" s="14"/>
      <c r="G152" s="14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/>
      <c r="X152" s="20"/>
      <c r="Y152" s="14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L152" s="56"/>
      <c r="AM152" s="55"/>
    </row>
    <row r="153" spans="1:39" s="54" customFormat="1" ht="12.75" customHeight="1" x14ac:dyDescent="0.2">
      <c r="A153" s="14"/>
      <c r="B153" s="20"/>
      <c r="C153" s="15"/>
      <c r="D153" s="15"/>
      <c r="E153" s="15"/>
      <c r="F153" s="14"/>
      <c r="G153" s="14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20"/>
      <c r="Y153" s="14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L153" s="56"/>
      <c r="AM153" s="55"/>
    </row>
    <row r="154" spans="1:39" s="54" customFormat="1" ht="12.75" customHeight="1" x14ac:dyDescent="0.2">
      <c r="A154" s="14"/>
      <c r="B154" s="20"/>
      <c r="C154" s="15"/>
      <c r="D154" s="15"/>
      <c r="E154" s="15"/>
      <c r="F154" s="14"/>
      <c r="G154" s="14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4"/>
      <c r="X154" s="20"/>
      <c r="Y154" s="14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L154" s="56"/>
      <c r="AM154" s="55"/>
    </row>
    <row r="155" spans="1:39" s="54" customFormat="1" ht="12.75" customHeight="1" x14ac:dyDescent="0.2">
      <c r="A155" s="14"/>
      <c r="B155" s="20"/>
      <c r="C155" s="15"/>
      <c r="D155" s="15"/>
      <c r="E155" s="15"/>
      <c r="F155" s="14"/>
      <c r="G155" s="14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4"/>
      <c r="X155" s="20"/>
      <c r="Y155" s="14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L155" s="56"/>
      <c r="AM155" s="55"/>
    </row>
    <row r="156" spans="1:39" s="54" customFormat="1" ht="12.75" customHeight="1" x14ac:dyDescent="0.2">
      <c r="A156" s="14"/>
      <c r="B156" s="20"/>
      <c r="C156" s="15"/>
      <c r="D156" s="15"/>
      <c r="E156" s="15"/>
      <c r="F156" s="14"/>
      <c r="G156" s="14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4"/>
      <c r="X156" s="20"/>
      <c r="Y156" s="14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L156" s="56"/>
      <c r="AM156" s="55"/>
    </row>
    <row r="157" spans="1:39" s="54" customFormat="1" ht="12.75" customHeight="1" x14ac:dyDescent="0.2">
      <c r="A157" s="14"/>
      <c r="B157" s="20"/>
      <c r="C157" s="15"/>
      <c r="D157" s="15"/>
      <c r="E157" s="15"/>
      <c r="F157" s="14"/>
      <c r="G157" s="14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4"/>
      <c r="X157" s="20"/>
      <c r="Y157" s="14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L157" s="56"/>
      <c r="AM157" s="55"/>
    </row>
    <row r="158" spans="1:39" s="54" customFormat="1" ht="12.75" customHeight="1" x14ac:dyDescent="0.2">
      <c r="A158" s="14"/>
      <c r="B158" s="20"/>
      <c r="C158" s="15"/>
      <c r="D158" s="15"/>
      <c r="E158" s="15"/>
      <c r="F158" s="14"/>
      <c r="G158" s="14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4"/>
      <c r="X158" s="20"/>
      <c r="Y158" s="14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L158" s="56"/>
      <c r="AM158" s="55"/>
    </row>
    <row r="159" spans="1:39" s="54" customFormat="1" ht="12.75" customHeight="1" x14ac:dyDescent="0.2">
      <c r="A159" s="14"/>
      <c r="B159" s="20"/>
      <c r="C159" s="15"/>
      <c r="D159" s="15"/>
      <c r="E159" s="15"/>
      <c r="F159" s="14"/>
      <c r="G159" s="14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4"/>
      <c r="X159" s="20"/>
      <c r="Y159" s="14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L159" s="56"/>
      <c r="AM159" s="55"/>
    </row>
    <row r="160" spans="1:39" s="54" customFormat="1" ht="12.75" customHeight="1" x14ac:dyDescent="0.2">
      <c r="A160" s="14"/>
      <c r="B160" s="20"/>
      <c r="C160" s="15"/>
      <c r="D160" s="15"/>
      <c r="E160" s="15"/>
      <c r="F160" s="14"/>
      <c r="G160" s="14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4"/>
      <c r="X160" s="20"/>
      <c r="Y160" s="14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L160" s="56"/>
      <c r="AM160" s="55"/>
    </row>
    <row r="161" spans="1:39" s="54" customFormat="1" ht="12.75" customHeight="1" x14ac:dyDescent="0.2">
      <c r="A161" s="14"/>
      <c r="B161" s="20"/>
      <c r="C161" s="15"/>
      <c r="D161" s="15"/>
      <c r="E161" s="15"/>
      <c r="F161" s="14"/>
      <c r="G161" s="14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4"/>
      <c r="X161" s="20"/>
      <c r="Y161" s="14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L161" s="56"/>
      <c r="AM161" s="55"/>
    </row>
    <row r="162" spans="1:39" s="54" customFormat="1" ht="12.75" customHeight="1" x14ac:dyDescent="0.2">
      <c r="A162" s="14"/>
      <c r="B162" s="20"/>
      <c r="C162" s="15"/>
      <c r="D162" s="15"/>
      <c r="E162" s="15"/>
      <c r="F162" s="14"/>
      <c r="G162" s="14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4"/>
      <c r="X162" s="20"/>
      <c r="Y162" s="14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L162" s="56"/>
      <c r="AM162" s="55"/>
    </row>
    <row r="163" spans="1:39" s="54" customFormat="1" ht="12.75" customHeight="1" x14ac:dyDescent="0.2">
      <c r="A163" s="14"/>
      <c r="B163" s="20"/>
      <c r="C163" s="15"/>
      <c r="D163" s="15"/>
      <c r="E163" s="15"/>
      <c r="F163" s="14"/>
      <c r="G163" s="14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4"/>
      <c r="X163" s="20"/>
      <c r="Y163" s="14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L163" s="56"/>
      <c r="AM163" s="55"/>
    </row>
    <row r="164" spans="1:39" s="54" customFormat="1" ht="12.75" customHeight="1" x14ac:dyDescent="0.2">
      <c r="A164" s="14"/>
      <c r="B164" s="20"/>
      <c r="C164" s="15"/>
      <c r="D164" s="15"/>
      <c r="E164" s="15"/>
      <c r="F164" s="14"/>
      <c r="G164" s="14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4"/>
      <c r="X164" s="20"/>
      <c r="Y164" s="14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L164" s="56"/>
      <c r="AM164" s="55"/>
    </row>
    <row r="165" spans="1:39" s="54" customFormat="1" ht="12.75" customHeight="1" x14ac:dyDescent="0.2">
      <c r="A165" s="14"/>
      <c r="B165" s="20"/>
      <c r="C165" s="15"/>
      <c r="D165" s="15"/>
      <c r="E165" s="15"/>
      <c r="F165" s="14"/>
      <c r="G165" s="14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4"/>
      <c r="X165" s="20"/>
      <c r="Y165" s="14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L165" s="56"/>
      <c r="AM165" s="55"/>
    </row>
    <row r="166" spans="1:39" s="54" customFormat="1" ht="12.75" customHeight="1" x14ac:dyDescent="0.2">
      <c r="A166" s="14"/>
      <c r="B166" s="20"/>
      <c r="C166" s="15"/>
      <c r="D166" s="15"/>
      <c r="E166" s="15"/>
      <c r="F166" s="14"/>
      <c r="G166" s="14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4"/>
      <c r="X166" s="20"/>
      <c r="Y166" s="14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L166" s="56"/>
      <c r="AM166" s="55"/>
    </row>
    <row r="167" spans="1:39" s="54" customFormat="1" ht="12.75" customHeight="1" x14ac:dyDescent="0.2">
      <c r="A167" s="14"/>
      <c r="B167" s="20"/>
      <c r="C167" s="15"/>
      <c r="D167" s="15"/>
      <c r="E167" s="15"/>
      <c r="F167" s="14"/>
      <c r="G167" s="14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4"/>
      <c r="X167" s="20"/>
      <c r="Y167" s="14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L167" s="56"/>
      <c r="AM167" s="55"/>
    </row>
    <row r="168" spans="1:39" s="54" customFormat="1" ht="12.75" customHeight="1" x14ac:dyDescent="0.2">
      <c r="A168" s="14"/>
      <c r="B168" s="20"/>
      <c r="C168" s="15"/>
      <c r="D168" s="15"/>
      <c r="E168" s="15"/>
      <c r="F168" s="14"/>
      <c r="G168" s="14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4"/>
      <c r="X168" s="20"/>
      <c r="Y168" s="14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L168" s="56"/>
      <c r="AM168" s="55"/>
    </row>
    <row r="169" spans="1:39" s="54" customFormat="1" ht="12.75" customHeight="1" x14ac:dyDescent="0.2">
      <c r="A169" s="14"/>
      <c r="B169" s="20"/>
      <c r="C169" s="15"/>
      <c r="D169" s="15"/>
      <c r="E169" s="15"/>
      <c r="F169" s="14"/>
      <c r="G169" s="14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4"/>
      <c r="X169" s="20"/>
      <c r="Y169" s="14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L169" s="56"/>
      <c r="AM169" s="55"/>
    </row>
    <row r="170" spans="1:39" s="54" customFormat="1" ht="12.75" customHeight="1" x14ac:dyDescent="0.2">
      <c r="A170" s="14"/>
      <c r="B170" s="20"/>
      <c r="C170" s="15"/>
      <c r="D170" s="15"/>
      <c r="E170" s="15"/>
      <c r="F170" s="14"/>
      <c r="G170" s="14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4"/>
      <c r="X170" s="20"/>
      <c r="Y170" s="14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L170" s="56"/>
      <c r="AM170" s="55"/>
    </row>
    <row r="171" spans="1:39" s="54" customFormat="1" ht="12.75" customHeight="1" x14ac:dyDescent="0.2">
      <c r="A171" s="14"/>
      <c r="B171" s="20"/>
      <c r="C171" s="15"/>
      <c r="D171" s="15"/>
      <c r="E171" s="15"/>
      <c r="F171" s="14"/>
      <c r="G171" s="14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4"/>
      <c r="X171" s="20"/>
      <c r="Y171" s="14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L171" s="56"/>
      <c r="AM171" s="55"/>
    </row>
    <row r="172" spans="1:39" s="54" customFormat="1" ht="12.75" customHeight="1" x14ac:dyDescent="0.2">
      <c r="A172" s="14"/>
      <c r="B172" s="20"/>
      <c r="C172" s="15"/>
      <c r="D172" s="15"/>
      <c r="E172" s="15"/>
      <c r="F172" s="14"/>
      <c r="G172" s="14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4"/>
      <c r="X172" s="20"/>
      <c r="Y172" s="14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L172" s="56"/>
      <c r="AM172" s="55"/>
    </row>
    <row r="173" spans="1:39" s="54" customFormat="1" ht="12.75" customHeight="1" x14ac:dyDescent="0.2">
      <c r="A173" s="14"/>
      <c r="B173" s="20"/>
      <c r="C173" s="15"/>
      <c r="D173" s="15"/>
      <c r="E173" s="15"/>
      <c r="F173" s="14"/>
      <c r="G173" s="14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4"/>
      <c r="X173" s="20"/>
      <c r="Y173" s="14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L173" s="56"/>
      <c r="AM173" s="55"/>
    </row>
    <row r="174" spans="1:39" s="54" customFormat="1" ht="12.75" customHeight="1" x14ac:dyDescent="0.2">
      <c r="A174" s="14"/>
      <c r="B174" s="20"/>
      <c r="C174" s="15"/>
      <c r="D174" s="15"/>
      <c r="E174" s="15"/>
      <c r="F174" s="14"/>
      <c r="G174" s="14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4"/>
      <c r="X174" s="20"/>
      <c r="Y174" s="14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L174" s="56"/>
      <c r="AM174" s="55"/>
    </row>
    <row r="175" spans="1:39" s="54" customFormat="1" ht="12.75" customHeight="1" x14ac:dyDescent="0.2">
      <c r="A175" s="14"/>
      <c r="B175" s="20"/>
      <c r="C175" s="15"/>
      <c r="D175" s="15"/>
      <c r="E175" s="15"/>
      <c r="F175" s="14"/>
      <c r="G175" s="14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4"/>
      <c r="X175" s="20"/>
      <c r="Y175" s="14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L175" s="56"/>
      <c r="AM175" s="55"/>
    </row>
    <row r="176" spans="1:39" s="54" customFormat="1" ht="12.75" customHeight="1" x14ac:dyDescent="0.2">
      <c r="A176" s="14"/>
      <c r="B176" s="20"/>
      <c r="C176" s="15"/>
      <c r="D176" s="15"/>
      <c r="E176" s="15"/>
      <c r="F176" s="14"/>
      <c r="G176" s="14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4"/>
      <c r="X176" s="20"/>
      <c r="Y176" s="14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L176" s="56"/>
      <c r="AM176" s="55"/>
    </row>
    <row r="177" spans="1:39" s="54" customFormat="1" ht="12.75" customHeight="1" x14ac:dyDescent="0.2">
      <c r="A177" s="14"/>
      <c r="B177" s="20"/>
      <c r="C177" s="15"/>
      <c r="D177" s="15"/>
      <c r="E177" s="15"/>
      <c r="F177" s="14"/>
      <c r="G177" s="14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4"/>
      <c r="X177" s="20"/>
      <c r="Y177" s="14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L177" s="56"/>
      <c r="AM177" s="55"/>
    </row>
    <row r="178" spans="1:39" s="54" customFormat="1" ht="12.75" customHeight="1" x14ac:dyDescent="0.2">
      <c r="A178" s="14"/>
      <c r="B178" s="20"/>
      <c r="C178" s="15"/>
      <c r="D178" s="15"/>
      <c r="E178" s="15"/>
      <c r="F178" s="14"/>
      <c r="G178" s="14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4"/>
      <c r="X178" s="20"/>
      <c r="Y178" s="14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L178" s="56"/>
      <c r="AM178" s="55"/>
    </row>
    <row r="179" spans="1:39" s="54" customFormat="1" ht="12.75" customHeight="1" x14ac:dyDescent="0.2">
      <c r="A179" s="14"/>
      <c r="B179" s="20"/>
      <c r="C179" s="15"/>
      <c r="D179" s="15"/>
      <c r="E179" s="15"/>
      <c r="F179" s="14"/>
      <c r="G179" s="14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4"/>
      <c r="X179" s="20"/>
      <c r="Y179" s="14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L179" s="56"/>
      <c r="AM179" s="55"/>
    </row>
    <row r="180" spans="1:39" s="54" customFormat="1" ht="12.75" customHeight="1" x14ac:dyDescent="0.2">
      <c r="A180" s="14"/>
      <c r="B180" s="20"/>
      <c r="C180" s="15"/>
      <c r="D180" s="15"/>
      <c r="E180" s="15"/>
      <c r="F180" s="14"/>
      <c r="G180" s="14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4"/>
      <c r="X180" s="20"/>
      <c r="Y180" s="14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L180" s="56"/>
      <c r="AM180" s="55"/>
    </row>
    <row r="181" spans="1:39" s="54" customFormat="1" ht="12.75" customHeight="1" x14ac:dyDescent="0.2">
      <c r="A181" s="14"/>
      <c r="B181" s="20"/>
      <c r="C181" s="15"/>
      <c r="D181" s="15"/>
      <c r="E181" s="15"/>
      <c r="F181" s="14"/>
      <c r="G181" s="14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4"/>
      <c r="X181" s="20"/>
      <c r="Y181" s="14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L181" s="56"/>
      <c r="AM181" s="55"/>
    </row>
    <row r="182" spans="1:39" s="54" customFormat="1" ht="12.75" customHeight="1" x14ac:dyDescent="0.2">
      <c r="A182" s="14"/>
      <c r="B182" s="20"/>
      <c r="C182" s="15"/>
      <c r="D182" s="15"/>
      <c r="E182" s="15"/>
      <c r="F182" s="14"/>
      <c r="G182" s="14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4"/>
      <c r="X182" s="20"/>
      <c r="Y182" s="14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L182" s="56"/>
      <c r="AM182" s="55"/>
    </row>
    <row r="183" spans="1:39" s="54" customFormat="1" ht="12.75" customHeight="1" x14ac:dyDescent="0.2">
      <c r="A183" s="14"/>
      <c r="B183" s="20"/>
      <c r="C183" s="15"/>
      <c r="D183" s="15"/>
      <c r="E183" s="15"/>
      <c r="F183" s="14"/>
      <c r="G183" s="14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4"/>
      <c r="X183" s="20"/>
      <c r="Y183" s="14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L183" s="56"/>
      <c r="AM183" s="55"/>
    </row>
    <row r="184" spans="1:39" s="54" customFormat="1" ht="12.75" customHeight="1" x14ac:dyDescent="0.2">
      <c r="A184" s="14"/>
      <c r="B184" s="20"/>
      <c r="C184" s="15"/>
      <c r="D184" s="15"/>
      <c r="E184" s="15"/>
      <c r="F184" s="14"/>
      <c r="G184" s="14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4"/>
      <c r="X184" s="20"/>
      <c r="Y184" s="14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L184" s="56"/>
      <c r="AM184" s="55"/>
    </row>
    <row r="185" spans="1:39" s="54" customFormat="1" ht="12.75" customHeight="1" x14ac:dyDescent="0.2">
      <c r="A185" s="14"/>
      <c r="B185" s="20"/>
      <c r="C185" s="15"/>
      <c r="D185" s="15"/>
      <c r="E185" s="15"/>
      <c r="F185" s="14"/>
      <c r="G185" s="14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4"/>
      <c r="X185" s="20"/>
      <c r="Y185" s="14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L185" s="56"/>
      <c r="AM185" s="55"/>
    </row>
    <row r="186" spans="1:39" s="54" customFormat="1" ht="12.75" customHeight="1" x14ac:dyDescent="0.2">
      <c r="A186" s="14"/>
      <c r="B186" s="20"/>
      <c r="C186" s="15"/>
      <c r="D186" s="15"/>
      <c r="E186" s="15"/>
      <c r="F186" s="14"/>
      <c r="G186" s="14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4"/>
      <c r="X186" s="20"/>
      <c r="Y186" s="14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L186" s="56"/>
      <c r="AM186" s="55"/>
    </row>
    <row r="187" spans="1:39" s="54" customFormat="1" ht="12.75" customHeight="1" x14ac:dyDescent="0.2">
      <c r="A187" s="14"/>
      <c r="B187" s="20"/>
      <c r="C187" s="15"/>
      <c r="D187" s="15"/>
      <c r="E187" s="15"/>
      <c r="F187" s="14"/>
      <c r="G187" s="14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4"/>
      <c r="X187" s="20"/>
      <c r="Y187" s="14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L187" s="56"/>
      <c r="AM187" s="55"/>
    </row>
    <row r="188" spans="1:39" s="54" customFormat="1" ht="12.75" customHeight="1" x14ac:dyDescent="0.2">
      <c r="A188" s="14"/>
      <c r="B188" s="20"/>
      <c r="C188" s="15"/>
      <c r="D188" s="15"/>
      <c r="E188" s="15"/>
      <c r="F188" s="14"/>
      <c r="G188" s="14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4"/>
      <c r="X188" s="20"/>
      <c r="Y188" s="14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L188" s="56"/>
      <c r="AM188" s="55"/>
    </row>
    <row r="189" spans="1:39" s="54" customFormat="1" ht="12.75" customHeight="1" x14ac:dyDescent="0.2">
      <c r="A189" s="14"/>
      <c r="B189" s="20"/>
      <c r="C189" s="15"/>
      <c r="D189" s="15"/>
      <c r="E189" s="15"/>
      <c r="F189" s="14"/>
      <c r="G189" s="14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4"/>
      <c r="X189" s="20"/>
      <c r="Y189" s="14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L189" s="56"/>
      <c r="AM189" s="55"/>
    </row>
    <row r="190" spans="1:39" s="54" customFormat="1" ht="12.75" customHeight="1" x14ac:dyDescent="0.2">
      <c r="A190" s="14"/>
      <c r="B190" s="20"/>
      <c r="C190" s="15"/>
      <c r="D190" s="15"/>
      <c r="E190" s="15"/>
      <c r="F190" s="14"/>
      <c r="G190" s="14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4"/>
      <c r="X190" s="20"/>
      <c r="Y190" s="14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L190" s="56"/>
      <c r="AM190" s="55"/>
    </row>
    <row r="191" spans="1:39" s="54" customFormat="1" ht="12.75" customHeight="1" x14ac:dyDescent="0.2">
      <c r="A191" s="14"/>
      <c r="B191" s="20"/>
      <c r="C191" s="15"/>
      <c r="D191" s="15"/>
      <c r="E191" s="15"/>
      <c r="F191" s="14"/>
      <c r="G191" s="14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4"/>
      <c r="X191" s="20"/>
      <c r="Y191" s="14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L191" s="56"/>
      <c r="AM191" s="55"/>
    </row>
    <row r="192" spans="1:39" s="54" customFormat="1" ht="12.75" customHeight="1" x14ac:dyDescent="0.2">
      <c r="A192" s="14"/>
      <c r="B192" s="20"/>
      <c r="C192" s="15"/>
      <c r="D192" s="15"/>
      <c r="E192" s="15"/>
      <c r="F192" s="14"/>
      <c r="G192" s="14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4"/>
      <c r="X192" s="20"/>
      <c r="Y192" s="14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L192" s="56"/>
      <c r="AM192" s="55"/>
    </row>
    <row r="193" spans="1:39" s="54" customFormat="1" ht="12.75" customHeight="1" x14ac:dyDescent="0.2">
      <c r="A193" s="14"/>
      <c r="B193" s="20"/>
      <c r="C193" s="15"/>
      <c r="D193" s="15"/>
      <c r="E193" s="15"/>
      <c r="F193" s="14"/>
      <c r="G193" s="14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4"/>
      <c r="X193" s="20"/>
      <c r="Y193" s="14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L193" s="56"/>
      <c r="AM193" s="55"/>
    </row>
    <row r="194" spans="1:39" s="54" customFormat="1" ht="12.75" customHeight="1" x14ac:dyDescent="0.2">
      <c r="A194" s="14"/>
      <c r="B194" s="20"/>
      <c r="C194" s="15"/>
      <c r="D194" s="15"/>
      <c r="E194" s="15"/>
      <c r="F194" s="14"/>
      <c r="G194" s="14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4"/>
      <c r="X194" s="20"/>
      <c r="Y194" s="14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L194" s="56"/>
      <c r="AM194" s="55"/>
    </row>
    <row r="195" spans="1:39" s="54" customFormat="1" ht="12.75" customHeight="1" x14ac:dyDescent="0.2">
      <c r="A195" s="14"/>
      <c r="B195" s="20"/>
      <c r="C195" s="15"/>
      <c r="D195" s="15"/>
      <c r="E195" s="15"/>
      <c r="F195" s="14"/>
      <c r="G195" s="14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4"/>
      <c r="X195" s="20"/>
      <c r="Y195" s="14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L195" s="56"/>
      <c r="AM195" s="55"/>
    </row>
    <row r="196" spans="1:39" s="54" customFormat="1" ht="12.75" customHeight="1" x14ac:dyDescent="0.2">
      <c r="A196" s="14"/>
      <c r="B196" s="20"/>
      <c r="C196" s="15"/>
      <c r="D196" s="15"/>
      <c r="E196" s="15"/>
      <c r="F196" s="14"/>
      <c r="G196" s="14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4"/>
      <c r="X196" s="20"/>
      <c r="Y196" s="14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L196" s="56"/>
      <c r="AM196" s="55"/>
    </row>
    <row r="197" spans="1:39" s="54" customFormat="1" ht="12.75" customHeight="1" x14ac:dyDescent="0.2">
      <c r="A197" s="14"/>
      <c r="B197" s="20"/>
      <c r="C197" s="15"/>
      <c r="D197" s="15"/>
      <c r="E197" s="15"/>
      <c r="F197" s="14"/>
      <c r="G197" s="14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4"/>
      <c r="X197" s="20"/>
      <c r="Y197" s="14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L197" s="56"/>
      <c r="AM197" s="55"/>
    </row>
    <row r="198" spans="1:39" s="54" customFormat="1" ht="12.75" customHeight="1" x14ac:dyDescent="0.2">
      <c r="A198" s="14"/>
      <c r="B198" s="20"/>
      <c r="C198" s="15"/>
      <c r="D198" s="15"/>
      <c r="E198" s="15"/>
      <c r="F198" s="14"/>
      <c r="G198" s="14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4"/>
      <c r="X198" s="20"/>
      <c r="Y198" s="14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L198" s="56"/>
      <c r="AM198" s="55"/>
    </row>
    <row r="199" spans="1:39" s="54" customFormat="1" ht="12.75" customHeight="1" x14ac:dyDescent="0.2">
      <c r="A199" s="14"/>
      <c r="B199" s="20"/>
      <c r="C199" s="15"/>
      <c r="D199" s="15"/>
      <c r="E199" s="15"/>
      <c r="F199" s="14"/>
      <c r="G199" s="14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4"/>
      <c r="X199" s="20"/>
      <c r="Y199" s="14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L199" s="56"/>
      <c r="AM199" s="55"/>
    </row>
    <row r="200" spans="1:39" s="54" customFormat="1" ht="12.75" customHeight="1" x14ac:dyDescent="0.2">
      <c r="A200" s="14"/>
      <c r="B200" s="20"/>
      <c r="C200" s="15"/>
      <c r="D200" s="15"/>
      <c r="E200" s="15"/>
      <c r="F200" s="14"/>
      <c r="G200" s="14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4"/>
      <c r="X200" s="20"/>
      <c r="Y200" s="14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L200" s="56"/>
      <c r="AM200" s="55"/>
    </row>
    <row r="201" spans="1:39" s="54" customFormat="1" ht="12.75" customHeight="1" x14ac:dyDescent="0.2">
      <c r="A201" s="14"/>
      <c r="B201" s="20"/>
      <c r="C201" s="15"/>
      <c r="D201" s="15"/>
      <c r="E201" s="15"/>
      <c r="F201" s="14"/>
      <c r="G201" s="14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4"/>
      <c r="X201" s="20"/>
      <c r="Y201" s="14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L201" s="56"/>
      <c r="AM201" s="55"/>
    </row>
    <row r="202" spans="1:39" s="54" customFormat="1" ht="12.75" customHeight="1" x14ac:dyDescent="0.2">
      <c r="A202" s="14"/>
      <c r="B202" s="20"/>
      <c r="C202" s="15"/>
      <c r="D202" s="15"/>
      <c r="E202" s="15"/>
      <c r="F202" s="14"/>
      <c r="G202" s="14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4"/>
      <c r="X202" s="20"/>
      <c r="Y202" s="14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L202" s="56"/>
      <c r="AM202" s="55"/>
    </row>
    <row r="203" spans="1:39" s="54" customFormat="1" ht="12.75" customHeight="1" x14ac:dyDescent="0.2">
      <c r="A203" s="14"/>
      <c r="B203" s="20"/>
      <c r="C203" s="15"/>
      <c r="D203" s="15"/>
      <c r="E203" s="15"/>
      <c r="F203" s="14"/>
      <c r="G203" s="14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4"/>
      <c r="X203" s="20"/>
      <c r="Y203" s="14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L203" s="56"/>
      <c r="AM203" s="55"/>
    </row>
    <row r="204" spans="1:39" s="54" customFormat="1" ht="12.75" customHeight="1" x14ac:dyDescent="0.2">
      <c r="A204" s="14"/>
      <c r="B204" s="20"/>
      <c r="C204" s="15"/>
      <c r="D204" s="15"/>
      <c r="E204" s="15"/>
      <c r="F204" s="14"/>
      <c r="G204" s="1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4"/>
      <c r="X204" s="20"/>
      <c r="Y204" s="14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L204" s="56"/>
      <c r="AM204" s="55"/>
    </row>
    <row r="205" spans="1:39" s="54" customFormat="1" ht="12.75" customHeight="1" x14ac:dyDescent="0.2">
      <c r="A205" s="14"/>
      <c r="B205" s="20"/>
      <c r="C205" s="15"/>
      <c r="D205" s="15"/>
      <c r="E205" s="15"/>
      <c r="F205" s="14"/>
      <c r="G205" s="14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4"/>
      <c r="X205" s="20"/>
      <c r="Y205" s="14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L205" s="56"/>
      <c r="AM205" s="55"/>
    </row>
    <row r="206" spans="1:39" s="54" customFormat="1" ht="12.75" customHeight="1" x14ac:dyDescent="0.2">
      <c r="A206" s="14"/>
      <c r="B206" s="20"/>
      <c r="C206" s="15"/>
      <c r="D206" s="15"/>
      <c r="E206" s="15"/>
      <c r="F206" s="14"/>
      <c r="G206" s="14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4"/>
      <c r="X206" s="20"/>
      <c r="Y206" s="14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L206" s="56"/>
      <c r="AM206" s="55"/>
    </row>
    <row r="207" spans="1:39" s="54" customFormat="1" ht="12.75" customHeight="1" x14ac:dyDescent="0.2">
      <c r="A207" s="14"/>
      <c r="B207" s="20"/>
      <c r="C207" s="15"/>
      <c r="D207" s="15"/>
      <c r="E207" s="15"/>
      <c r="F207" s="14"/>
      <c r="G207" s="14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4"/>
      <c r="X207" s="20"/>
      <c r="Y207" s="14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L207" s="56"/>
      <c r="AM207" s="55"/>
    </row>
    <row r="208" spans="1:39" s="54" customFormat="1" ht="12.75" customHeight="1" x14ac:dyDescent="0.2">
      <c r="A208" s="14"/>
      <c r="B208" s="20"/>
      <c r="C208" s="15"/>
      <c r="D208" s="15"/>
      <c r="E208" s="15"/>
      <c r="F208" s="14"/>
      <c r="G208" s="14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4"/>
      <c r="X208" s="20"/>
      <c r="Y208" s="14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L208" s="56"/>
      <c r="AM208" s="55"/>
    </row>
    <row r="209" spans="1:39" s="54" customFormat="1" ht="12.75" customHeight="1" x14ac:dyDescent="0.2">
      <c r="A209" s="14"/>
      <c r="B209" s="20"/>
      <c r="C209" s="15"/>
      <c r="D209" s="15"/>
      <c r="E209" s="15"/>
      <c r="F209" s="14"/>
      <c r="G209" s="14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4"/>
      <c r="X209" s="20"/>
      <c r="Y209" s="14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L209" s="56"/>
      <c r="AM209" s="55"/>
    </row>
    <row r="210" spans="1:39" s="54" customFormat="1" ht="12.75" customHeight="1" x14ac:dyDescent="0.2">
      <c r="A210" s="14"/>
      <c r="B210" s="20"/>
      <c r="C210" s="15"/>
      <c r="D210" s="15"/>
      <c r="E210" s="15"/>
      <c r="F210" s="14"/>
      <c r="G210" s="14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4"/>
      <c r="X210" s="20"/>
      <c r="Y210" s="14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L210" s="56"/>
      <c r="AM210" s="55"/>
    </row>
    <row r="211" spans="1:39" s="54" customFormat="1" ht="12.75" customHeight="1" x14ac:dyDescent="0.2">
      <c r="A211" s="14"/>
      <c r="B211" s="20"/>
      <c r="C211" s="15"/>
      <c r="D211" s="15"/>
      <c r="E211" s="15"/>
      <c r="F211" s="14"/>
      <c r="G211" s="14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4"/>
      <c r="X211" s="20"/>
      <c r="Y211" s="14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L211" s="56"/>
      <c r="AM211" s="55"/>
    </row>
    <row r="212" spans="1:39" s="54" customFormat="1" ht="12.75" customHeight="1" x14ac:dyDescent="0.2">
      <c r="A212" s="14"/>
      <c r="B212" s="20"/>
      <c r="C212" s="15"/>
      <c r="D212" s="15"/>
      <c r="E212" s="15"/>
      <c r="F212" s="14"/>
      <c r="G212" s="14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4"/>
      <c r="X212" s="20"/>
      <c r="Y212" s="14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L212" s="56"/>
      <c r="AM212" s="55"/>
    </row>
    <row r="213" spans="1:39" s="54" customFormat="1" ht="12.75" customHeight="1" x14ac:dyDescent="0.2">
      <c r="A213" s="14"/>
      <c r="B213" s="20"/>
      <c r="C213" s="15"/>
      <c r="D213" s="15"/>
      <c r="E213" s="15"/>
      <c r="F213" s="14"/>
      <c r="G213" s="14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4"/>
      <c r="X213" s="20"/>
      <c r="Y213" s="14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L213" s="56"/>
      <c r="AM213" s="55"/>
    </row>
    <row r="214" spans="1:39" s="54" customFormat="1" ht="12.75" customHeight="1" x14ac:dyDescent="0.2">
      <c r="A214" s="14"/>
      <c r="B214" s="20"/>
      <c r="C214" s="15"/>
      <c r="D214" s="15"/>
      <c r="E214" s="15"/>
      <c r="F214" s="14"/>
      <c r="G214" s="14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4"/>
      <c r="X214" s="20"/>
      <c r="Y214" s="14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L214" s="56"/>
      <c r="AM214" s="55"/>
    </row>
    <row r="215" spans="1:39" s="54" customFormat="1" ht="12.75" customHeight="1" x14ac:dyDescent="0.2">
      <c r="A215" s="14"/>
      <c r="B215" s="20"/>
      <c r="C215" s="15"/>
      <c r="D215" s="15"/>
      <c r="E215" s="15"/>
      <c r="F215" s="14"/>
      <c r="G215" s="14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4"/>
      <c r="X215" s="20"/>
      <c r="Y215" s="14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L215" s="56"/>
      <c r="AM215" s="55"/>
    </row>
    <row r="216" spans="1:39" s="54" customFormat="1" ht="12.75" customHeight="1" x14ac:dyDescent="0.2">
      <c r="A216" s="14"/>
      <c r="B216" s="20"/>
      <c r="C216" s="15"/>
      <c r="D216" s="15"/>
      <c r="E216" s="15"/>
      <c r="F216" s="14"/>
      <c r="G216" s="14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4"/>
      <c r="X216" s="20"/>
      <c r="Y216" s="14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L216" s="56"/>
      <c r="AM216" s="55"/>
    </row>
    <row r="217" spans="1:39" s="54" customFormat="1" ht="12.75" customHeight="1" x14ac:dyDescent="0.2">
      <c r="A217" s="14"/>
      <c r="B217" s="20"/>
      <c r="C217" s="15"/>
      <c r="D217" s="15"/>
      <c r="E217" s="15"/>
      <c r="F217" s="14"/>
      <c r="G217" s="14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4"/>
      <c r="X217" s="20"/>
      <c r="Y217" s="14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L217" s="56"/>
      <c r="AM217" s="55"/>
    </row>
    <row r="218" spans="1:39" s="54" customFormat="1" ht="12.75" customHeight="1" x14ac:dyDescent="0.2">
      <c r="A218" s="14"/>
      <c r="B218" s="20"/>
      <c r="C218" s="15"/>
      <c r="D218" s="15"/>
      <c r="E218" s="15"/>
      <c r="F218" s="14"/>
      <c r="G218" s="14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4"/>
      <c r="X218" s="20"/>
      <c r="Y218" s="14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L218" s="56"/>
      <c r="AM218" s="55"/>
    </row>
    <row r="219" spans="1:39" s="54" customFormat="1" ht="12.75" customHeight="1" x14ac:dyDescent="0.2">
      <c r="A219" s="14"/>
      <c r="B219" s="20"/>
      <c r="C219" s="15"/>
      <c r="D219" s="15"/>
      <c r="E219" s="15"/>
      <c r="F219" s="14"/>
      <c r="G219" s="14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4"/>
      <c r="X219" s="20"/>
      <c r="Y219" s="14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L219" s="56"/>
      <c r="AM219" s="55"/>
    </row>
    <row r="220" spans="1:39" s="54" customFormat="1" ht="12.75" customHeight="1" x14ac:dyDescent="0.2">
      <c r="A220" s="14"/>
      <c r="B220" s="20"/>
      <c r="C220" s="15"/>
      <c r="D220" s="15"/>
      <c r="E220" s="15"/>
      <c r="F220" s="14"/>
      <c r="G220" s="14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4"/>
      <c r="X220" s="20"/>
      <c r="Y220" s="14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L220" s="56"/>
      <c r="AM220" s="55"/>
    </row>
    <row r="221" spans="1:39" s="54" customFormat="1" ht="12.75" customHeight="1" x14ac:dyDescent="0.2">
      <c r="A221" s="14"/>
      <c r="B221" s="20"/>
      <c r="C221" s="15"/>
      <c r="D221" s="15"/>
      <c r="E221" s="15"/>
      <c r="F221" s="14"/>
      <c r="G221" s="14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4"/>
      <c r="X221" s="20"/>
      <c r="Y221" s="14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L221" s="56"/>
      <c r="AM221" s="55"/>
    </row>
    <row r="222" spans="1:39" s="54" customFormat="1" ht="12.75" customHeight="1" x14ac:dyDescent="0.2">
      <c r="A222" s="14"/>
      <c r="B222" s="20"/>
      <c r="C222" s="15"/>
      <c r="D222" s="15"/>
      <c r="E222" s="15"/>
      <c r="F222" s="14"/>
      <c r="G222" s="14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4"/>
      <c r="X222" s="20"/>
      <c r="Y222" s="14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L222" s="56"/>
      <c r="AM222" s="55"/>
    </row>
    <row r="223" spans="1:39" s="54" customFormat="1" ht="12.75" customHeight="1" x14ac:dyDescent="0.2">
      <c r="A223" s="14"/>
      <c r="B223" s="20"/>
      <c r="C223" s="15"/>
      <c r="D223" s="15"/>
      <c r="E223" s="15"/>
      <c r="F223" s="14"/>
      <c r="G223" s="14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4"/>
      <c r="X223" s="20"/>
      <c r="Y223" s="14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L223" s="56"/>
      <c r="AM223" s="55"/>
    </row>
    <row r="224" spans="1:39" s="54" customFormat="1" ht="12.75" customHeight="1" x14ac:dyDescent="0.2">
      <c r="A224" s="14"/>
      <c r="B224" s="20"/>
      <c r="C224" s="15"/>
      <c r="D224" s="15"/>
      <c r="E224" s="15"/>
      <c r="F224" s="14"/>
      <c r="G224" s="14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4"/>
      <c r="X224" s="20"/>
      <c r="Y224" s="14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L224" s="56"/>
      <c r="AM224" s="55"/>
    </row>
    <row r="225" spans="1:39" s="54" customFormat="1" ht="12.75" customHeight="1" x14ac:dyDescent="0.2">
      <c r="A225" s="14"/>
      <c r="B225" s="20"/>
      <c r="C225" s="15"/>
      <c r="D225" s="15"/>
      <c r="E225" s="15"/>
      <c r="F225" s="14"/>
      <c r="G225" s="14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4"/>
      <c r="X225" s="20"/>
      <c r="Y225" s="14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L225" s="56"/>
      <c r="AM225" s="55"/>
    </row>
    <row r="226" spans="1:39" s="54" customFormat="1" ht="12.75" customHeight="1" x14ac:dyDescent="0.2">
      <c r="A226" s="14"/>
      <c r="B226" s="20"/>
      <c r="C226" s="15"/>
      <c r="D226" s="15"/>
      <c r="E226" s="15"/>
      <c r="F226" s="14"/>
      <c r="G226" s="14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4"/>
      <c r="X226" s="20"/>
      <c r="Y226" s="14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L226" s="56"/>
      <c r="AM226" s="55"/>
    </row>
    <row r="227" spans="1:39" s="54" customFormat="1" ht="12.75" customHeight="1" x14ac:dyDescent="0.2">
      <c r="A227" s="14"/>
      <c r="B227" s="20"/>
      <c r="C227" s="15"/>
      <c r="D227" s="15"/>
      <c r="E227" s="15"/>
      <c r="F227" s="14"/>
      <c r="G227" s="14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4"/>
      <c r="X227" s="20"/>
      <c r="Y227" s="14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L227" s="56"/>
      <c r="AM227" s="55"/>
    </row>
    <row r="228" spans="1:39" s="54" customFormat="1" ht="12.75" customHeight="1" x14ac:dyDescent="0.2">
      <c r="A228" s="14"/>
      <c r="B228" s="20"/>
      <c r="C228" s="15"/>
      <c r="D228" s="15"/>
      <c r="E228" s="15"/>
      <c r="F228" s="14"/>
      <c r="G228" s="14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4"/>
      <c r="X228" s="20"/>
      <c r="Y228" s="14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L228" s="56"/>
      <c r="AM228" s="55"/>
    </row>
    <row r="229" spans="1:39" s="54" customFormat="1" ht="12.75" customHeight="1" x14ac:dyDescent="0.2">
      <c r="A229" s="14"/>
      <c r="B229" s="20"/>
      <c r="C229" s="15"/>
      <c r="D229" s="15"/>
      <c r="E229" s="15"/>
      <c r="F229" s="14"/>
      <c r="G229" s="14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4"/>
      <c r="X229" s="20"/>
      <c r="Y229" s="14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L229" s="56"/>
      <c r="AM229" s="55"/>
    </row>
    <row r="230" spans="1:39" s="54" customFormat="1" ht="12.75" customHeight="1" x14ac:dyDescent="0.2">
      <c r="A230" s="14"/>
      <c r="B230" s="20"/>
      <c r="C230" s="15"/>
      <c r="D230" s="15"/>
      <c r="E230" s="15"/>
      <c r="F230" s="14"/>
      <c r="G230" s="14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4"/>
      <c r="X230" s="20"/>
      <c r="Y230" s="14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L230" s="56"/>
      <c r="AM230" s="55"/>
    </row>
    <row r="231" spans="1:39" s="54" customFormat="1" ht="12.75" customHeight="1" x14ac:dyDescent="0.2">
      <c r="A231" s="14"/>
      <c r="B231" s="20"/>
      <c r="C231" s="15"/>
      <c r="D231" s="15"/>
      <c r="E231" s="15"/>
      <c r="F231" s="14"/>
      <c r="G231" s="14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4"/>
      <c r="X231" s="20"/>
      <c r="Y231" s="14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L231" s="56"/>
      <c r="AM231" s="55"/>
    </row>
    <row r="232" spans="1:39" s="54" customFormat="1" ht="12.75" customHeight="1" x14ac:dyDescent="0.2">
      <c r="A232" s="14"/>
      <c r="B232" s="20"/>
      <c r="C232" s="15"/>
      <c r="D232" s="15"/>
      <c r="E232" s="15"/>
      <c r="F232" s="14"/>
      <c r="G232" s="14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4"/>
      <c r="X232" s="20"/>
      <c r="Y232" s="14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L232" s="56"/>
      <c r="AM232" s="55"/>
    </row>
    <row r="233" spans="1:39" s="54" customFormat="1" ht="12.75" customHeight="1" x14ac:dyDescent="0.2">
      <c r="A233" s="14"/>
      <c r="B233" s="20"/>
      <c r="C233" s="15"/>
      <c r="D233" s="15"/>
      <c r="E233" s="15"/>
      <c r="F233" s="14"/>
      <c r="G233" s="14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4"/>
      <c r="X233" s="20"/>
      <c r="Y233" s="14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L233" s="56"/>
      <c r="AM233" s="55"/>
    </row>
    <row r="234" spans="1:39" s="54" customFormat="1" ht="12.75" customHeight="1" x14ac:dyDescent="0.2">
      <c r="A234" s="14"/>
      <c r="B234" s="20"/>
      <c r="C234" s="15"/>
      <c r="D234" s="15"/>
      <c r="E234" s="15"/>
      <c r="F234" s="14"/>
      <c r="G234" s="14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4"/>
      <c r="X234" s="20"/>
      <c r="Y234" s="14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L234" s="56"/>
      <c r="AM234" s="55"/>
    </row>
    <row r="235" spans="1:39" s="54" customFormat="1" ht="12.75" customHeight="1" x14ac:dyDescent="0.2">
      <c r="A235" s="14"/>
      <c r="B235" s="20"/>
      <c r="C235" s="15"/>
      <c r="D235" s="15"/>
      <c r="E235" s="15"/>
      <c r="F235" s="14"/>
      <c r="G235" s="14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4"/>
      <c r="X235" s="20"/>
      <c r="Y235" s="14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L235" s="56"/>
      <c r="AM235" s="55"/>
    </row>
    <row r="236" spans="1:39" s="54" customFormat="1" ht="12.75" customHeight="1" x14ac:dyDescent="0.2">
      <c r="A236" s="14"/>
      <c r="B236" s="20"/>
      <c r="C236" s="15"/>
      <c r="D236" s="15"/>
      <c r="E236" s="15"/>
      <c r="F236" s="14"/>
      <c r="G236" s="14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4"/>
      <c r="X236" s="20"/>
      <c r="Y236" s="14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L236" s="56"/>
      <c r="AM236" s="55"/>
    </row>
    <row r="237" spans="1:39" s="54" customFormat="1" ht="12.75" customHeight="1" x14ac:dyDescent="0.2">
      <c r="A237" s="14"/>
      <c r="B237" s="20"/>
      <c r="C237" s="15"/>
      <c r="D237" s="15"/>
      <c r="E237" s="15"/>
      <c r="F237" s="14"/>
      <c r="G237" s="14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4"/>
      <c r="X237" s="20"/>
      <c r="Y237" s="14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L237" s="56"/>
      <c r="AM237" s="55"/>
    </row>
    <row r="238" spans="1:39" s="54" customFormat="1" ht="12.75" customHeight="1" x14ac:dyDescent="0.2">
      <c r="A238" s="14"/>
      <c r="B238" s="20"/>
      <c r="C238" s="15"/>
      <c r="D238" s="15"/>
      <c r="E238" s="15"/>
      <c r="F238" s="14"/>
      <c r="G238" s="14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4"/>
      <c r="X238" s="20"/>
      <c r="Y238" s="14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L238" s="56"/>
      <c r="AM238" s="55"/>
    </row>
    <row r="239" spans="1:39" s="54" customFormat="1" ht="12.75" customHeight="1" x14ac:dyDescent="0.2">
      <c r="A239" s="14"/>
      <c r="B239" s="20"/>
      <c r="C239" s="15"/>
      <c r="D239" s="15"/>
      <c r="E239" s="15"/>
      <c r="F239" s="14"/>
      <c r="G239" s="14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4"/>
      <c r="X239" s="20"/>
      <c r="Y239" s="14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L239" s="56"/>
      <c r="AM239" s="55"/>
    </row>
    <row r="240" spans="1:39" s="54" customFormat="1" ht="12.75" customHeight="1" x14ac:dyDescent="0.2">
      <c r="A240" s="14"/>
      <c r="B240" s="20"/>
      <c r="C240" s="15"/>
      <c r="D240" s="15"/>
      <c r="E240" s="15"/>
      <c r="F240" s="14"/>
      <c r="G240" s="14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4"/>
      <c r="X240" s="20"/>
      <c r="Y240" s="14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L240" s="56"/>
      <c r="AM240" s="55"/>
    </row>
    <row r="241" spans="1:39" s="54" customFormat="1" ht="12.75" customHeight="1" x14ac:dyDescent="0.2">
      <c r="A241" s="14"/>
      <c r="B241" s="20"/>
      <c r="C241" s="15"/>
      <c r="D241" s="15"/>
      <c r="E241" s="15"/>
      <c r="F241" s="14"/>
      <c r="G241" s="14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4"/>
      <c r="X241" s="20"/>
      <c r="Y241" s="14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L241" s="56"/>
      <c r="AM241" s="55"/>
    </row>
    <row r="242" spans="1:39" s="54" customFormat="1" ht="12.75" customHeight="1" x14ac:dyDescent="0.2">
      <c r="A242" s="14"/>
      <c r="B242" s="20"/>
      <c r="C242" s="15"/>
      <c r="D242" s="15"/>
      <c r="E242" s="15"/>
      <c r="F242" s="14"/>
      <c r="G242" s="14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4"/>
      <c r="X242" s="20"/>
      <c r="Y242" s="14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L242" s="56"/>
      <c r="AM242" s="55"/>
    </row>
    <row r="243" spans="1:39" s="54" customFormat="1" ht="12.75" customHeight="1" x14ac:dyDescent="0.2">
      <c r="A243" s="14"/>
      <c r="B243" s="20"/>
      <c r="C243" s="15"/>
      <c r="D243" s="15"/>
      <c r="E243" s="15"/>
      <c r="F243" s="14"/>
      <c r="G243" s="14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4"/>
      <c r="X243" s="20"/>
      <c r="Y243" s="14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L243" s="56"/>
      <c r="AM243" s="55"/>
    </row>
    <row r="244" spans="1:39" s="54" customFormat="1" ht="12.75" customHeight="1" x14ac:dyDescent="0.2">
      <c r="A244" s="14"/>
      <c r="B244" s="20"/>
      <c r="C244" s="15"/>
      <c r="D244" s="15"/>
      <c r="E244" s="15"/>
      <c r="F244" s="14"/>
      <c r="G244" s="14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4"/>
      <c r="X244" s="20"/>
      <c r="Y244" s="14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L244" s="56"/>
      <c r="AM244" s="55"/>
    </row>
    <row r="245" spans="1:39" s="54" customFormat="1" ht="12.75" customHeight="1" x14ac:dyDescent="0.2">
      <c r="A245" s="14"/>
      <c r="B245" s="20"/>
      <c r="C245" s="15"/>
      <c r="D245" s="15"/>
      <c r="E245" s="15"/>
      <c r="F245" s="14"/>
      <c r="G245" s="14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4"/>
      <c r="X245" s="20"/>
      <c r="Y245" s="14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L245" s="56"/>
      <c r="AM245" s="55"/>
    </row>
    <row r="246" spans="1:39" s="54" customFormat="1" ht="12.75" customHeight="1" x14ac:dyDescent="0.2">
      <c r="A246" s="14"/>
      <c r="B246" s="20"/>
      <c r="C246" s="15"/>
      <c r="D246" s="15"/>
      <c r="E246" s="15"/>
      <c r="F246" s="14"/>
      <c r="G246" s="14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4"/>
      <c r="X246" s="20"/>
      <c r="Y246" s="14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L246" s="56"/>
      <c r="AM246" s="55"/>
    </row>
    <row r="247" spans="1:39" s="54" customFormat="1" ht="12.75" customHeight="1" x14ac:dyDescent="0.2">
      <c r="A247" s="14"/>
      <c r="B247" s="20"/>
      <c r="C247" s="15"/>
      <c r="D247" s="15"/>
      <c r="E247" s="15"/>
      <c r="F247" s="14"/>
      <c r="G247" s="14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4"/>
      <c r="X247" s="20"/>
      <c r="Y247" s="14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L247" s="56"/>
      <c r="AM247" s="55"/>
    </row>
    <row r="248" spans="1:39" s="54" customFormat="1" ht="12.75" customHeight="1" x14ac:dyDescent="0.2">
      <c r="A248" s="14"/>
      <c r="B248" s="20"/>
      <c r="C248" s="15"/>
      <c r="D248" s="15"/>
      <c r="E248" s="15"/>
      <c r="F248" s="14"/>
      <c r="G248" s="14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4"/>
      <c r="X248" s="20"/>
      <c r="Y248" s="14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L248" s="56"/>
      <c r="AM248" s="55"/>
    </row>
    <row r="249" spans="1:39" s="54" customFormat="1" ht="12.75" customHeight="1" x14ac:dyDescent="0.2">
      <c r="A249" s="14"/>
      <c r="B249" s="20"/>
      <c r="C249" s="15"/>
      <c r="D249" s="15"/>
      <c r="E249" s="15"/>
      <c r="F249" s="14"/>
      <c r="G249" s="14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4"/>
      <c r="X249" s="20"/>
      <c r="Y249" s="14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L249" s="56"/>
      <c r="AM249" s="55"/>
    </row>
    <row r="250" spans="1:39" s="54" customFormat="1" ht="12.75" customHeight="1" x14ac:dyDescent="0.2">
      <c r="A250" s="14"/>
      <c r="B250" s="20"/>
      <c r="C250" s="15"/>
      <c r="D250" s="15"/>
      <c r="E250" s="15"/>
      <c r="F250" s="14"/>
      <c r="G250" s="14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4"/>
      <c r="X250" s="20"/>
      <c r="Y250" s="14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L250" s="56"/>
      <c r="AM250" s="55"/>
    </row>
    <row r="251" spans="1:39" s="54" customFormat="1" ht="12.75" customHeight="1" x14ac:dyDescent="0.2">
      <c r="A251" s="14"/>
      <c r="B251" s="20"/>
      <c r="C251" s="15"/>
      <c r="D251" s="15"/>
      <c r="E251" s="15"/>
      <c r="F251" s="14"/>
      <c r="G251" s="14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4"/>
      <c r="X251" s="20"/>
      <c r="Y251" s="14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L251" s="56"/>
      <c r="AM251" s="55"/>
    </row>
    <row r="252" spans="1:39" s="54" customFormat="1" ht="12.75" customHeight="1" x14ac:dyDescent="0.2">
      <c r="A252" s="14"/>
      <c r="B252" s="20"/>
      <c r="C252" s="15"/>
      <c r="D252" s="15"/>
      <c r="E252" s="15"/>
      <c r="F252" s="14"/>
      <c r="G252" s="14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4"/>
      <c r="X252" s="20"/>
      <c r="Y252" s="14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L252" s="56"/>
      <c r="AM252" s="55"/>
    </row>
    <row r="253" spans="1:39" s="54" customFormat="1" ht="12.75" customHeight="1" x14ac:dyDescent="0.2">
      <c r="A253" s="14"/>
      <c r="B253" s="20"/>
      <c r="C253" s="15"/>
      <c r="D253" s="15"/>
      <c r="E253" s="15"/>
      <c r="F253" s="14"/>
      <c r="G253" s="14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4"/>
      <c r="X253" s="20"/>
      <c r="Y253" s="14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L253" s="56"/>
      <c r="AM253" s="55"/>
    </row>
    <row r="254" spans="1:39" s="54" customFormat="1" ht="12.75" customHeight="1" x14ac:dyDescent="0.2">
      <c r="A254" s="14"/>
      <c r="B254" s="20"/>
      <c r="C254" s="15"/>
      <c r="D254" s="15"/>
      <c r="E254" s="15"/>
      <c r="F254" s="14"/>
      <c r="G254" s="14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4"/>
      <c r="X254" s="20"/>
      <c r="Y254" s="14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L254" s="56"/>
      <c r="AM254" s="55"/>
    </row>
    <row r="255" spans="1:39" s="54" customFormat="1" ht="12.75" customHeight="1" x14ac:dyDescent="0.2">
      <c r="A255" s="14"/>
      <c r="B255" s="20"/>
      <c r="C255" s="15"/>
      <c r="D255" s="15"/>
      <c r="E255" s="15"/>
      <c r="F255" s="14"/>
      <c r="G255" s="14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4"/>
      <c r="X255" s="20"/>
      <c r="Y255" s="14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L255" s="56"/>
      <c r="AM255" s="55"/>
    </row>
    <row r="256" spans="1:39" s="54" customFormat="1" ht="12.75" customHeight="1" x14ac:dyDescent="0.2">
      <c r="A256" s="14"/>
      <c r="B256" s="20"/>
      <c r="C256" s="15"/>
      <c r="D256" s="15"/>
      <c r="E256" s="15"/>
      <c r="F256" s="14"/>
      <c r="G256" s="14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4"/>
      <c r="X256" s="20"/>
      <c r="Y256" s="14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L256" s="56"/>
      <c r="AM256" s="55"/>
    </row>
    <row r="257" spans="1:39" s="54" customFormat="1" ht="12.75" customHeight="1" x14ac:dyDescent="0.2">
      <c r="A257" s="14"/>
      <c r="B257" s="20"/>
      <c r="C257" s="15"/>
      <c r="D257" s="15"/>
      <c r="E257" s="15"/>
      <c r="F257" s="14"/>
      <c r="G257" s="14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4"/>
      <c r="X257" s="20"/>
      <c r="Y257" s="14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L257" s="56"/>
      <c r="AM257" s="55"/>
    </row>
    <row r="258" spans="1:39" s="54" customFormat="1" ht="12.75" customHeight="1" x14ac:dyDescent="0.2">
      <c r="A258" s="14"/>
      <c r="B258" s="20"/>
      <c r="C258" s="15"/>
      <c r="D258" s="15"/>
      <c r="E258" s="15"/>
      <c r="F258" s="14"/>
      <c r="G258" s="1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4"/>
      <c r="X258" s="20"/>
      <c r="Y258" s="14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L258" s="56"/>
      <c r="AM258" s="55"/>
    </row>
    <row r="259" spans="1:39" s="54" customFormat="1" ht="12.75" customHeight="1" x14ac:dyDescent="0.2">
      <c r="A259" s="14"/>
      <c r="B259" s="20"/>
      <c r="C259" s="15"/>
      <c r="D259" s="15"/>
      <c r="E259" s="15"/>
      <c r="F259" s="14"/>
      <c r="G259" s="1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4"/>
      <c r="X259" s="20"/>
      <c r="Y259" s="14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L259" s="56"/>
      <c r="AM259" s="55"/>
    </row>
    <row r="260" spans="1:39" s="54" customFormat="1" ht="12.75" customHeight="1" x14ac:dyDescent="0.2">
      <c r="A260" s="14"/>
      <c r="B260" s="20"/>
      <c r="C260" s="15"/>
      <c r="D260" s="15"/>
      <c r="E260" s="15"/>
      <c r="F260" s="14"/>
      <c r="G260" s="14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4"/>
      <c r="X260" s="20"/>
      <c r="Y260" s="14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L260" s="56"/>
      <c r="AM260" s="55"/>
    </row>
    <row r="261" spans="1:39" s="54" customFormat="1" ht="12.75" customHeight="1" x14ac:dyDescent="0.2">
      <c r="A261" s="14"/>
      <c r="B261" s="20"/>
      <c r="C261" s="15"/>
      <c r="D261" s="15"/>
      <c r="E261" s="15"/>
      <c r="F261" s="14"/>
      <c r="G261" s="14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4"/>
      <c r="X261" s="20"/>
      <c r="Y261" s="14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L261" s="56"/>
      <c r="AM261" s="55"/>
    </row>
    <row r="262" spans="1:39" s="54" customFormat="1" ht="12.75" customHeight="1" x14ac:dyDescent="0.2">
      <c r="A262" s="14"/>
      <c r="B262" s="20"/>
      <c r="C262" s="15"/>
      <c r="D262" s="15"/>
      <c r="E262" s="15"/>
      <c r="F262" s="14"/>
      <c r="G262" s="14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4"/>
      <c r="X262" s="20"/>
      <c r="Y262" s="14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L262" s="56"/>
      <c r="AM262" s="55"/>
    </row>
    <row r="263" spans="1:39" s="54" customFormat="1" ht="12.75" customHeight="1" x14ac:dyDescent="0.2">
      <c r="A263" s="14"/>
      <c r="B263" s="20"/>
      <c r="C263" s="15"/>
      <c r="D263" s="15"/>
      <c r="E263" s="15"/>
      <c r="F263" s="14"/>
      <c r="G263" s="14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4"/>
      <c r="X263" s="20"/>
      <c r="Y263" s="14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L263" s="56"/>
      <c r="AM263" s="55"/>
    </row>
    <row r="264" spans="1:39" s="54" customFormat="1" ht="12.75" customHeight="1" x14ac:dyDescent="0.2">
      <c r="A264" s="14"/>
      <c r="B264" s="20"/>
      <c r="C264" s="15"/>
      <c r="D264" s="15"/>
      <c r="E264" s="15"/>
      <c r="F264" s="14"/>
      <c r="G264" s="14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4"/>
      <c r="X264" s="20"/>
      <c r="Y264" s="14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L264" s="56"/>
      <c r="AM264" s="55"/>
    </row>
    <row r="265" spans="1:39" s="54" customFormat="1" ht="12.75" customHeight="1" x14ac:dyDescent="0.2">
      <c r="A265" s="14"/>
      <c r="B265" s="20"/>
      <c r="C265" s="15"/>
      <c r="D265" s="15"/>
      <c r="E265" s="15"/>
      <c r="F265" s="14"/>
      <c r="G265" s="14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4"/>
      <c r="X265" s="20"/>
      <c r="Y265" s="14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L265" s="56"/>
      <c r="AM265" s="55"/>
    </row>
    <row r="266" spans="1:39" s="54" customFormat="1" ht="12.75" customHeight="1" x14ac:dyDescent="0.2">
      <c r="A266" s="14"/>
      <c r="B266" s="20"/>
      <c r="C266" s="15"/>
      <c r="D266" s="15"/>
      <c r="E266" s="15"/>
      <c r="F266" s="14"/>
      <c r="G266" s="14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4"/>
      <c r="X266" s="20"/>
      <c r="Y266" s="14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L266" s="56"/>
      <c r="AM266" s="55"/>
    </row>
    <row r="267" spans="1:39" s="54" customFormat="1" ht="12.75" customHeight="1" x14ac:dyDescent="0.2">
      <c r="A267" s="14"/>
      <c r="B267" s="20"/>
      <c r="C267" s="15"/>
      <c r="D267" s="15"/>
      <c r="E267" s="15"/>
      <c r="F267" s="14"/>
      <c r="G267" s="14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4"/>
      <c r="X267" s="20"/>
      <c r="Y267" s="14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L267" s="56"/>
      <c r="AM267" s="55"/>
    </row>
    <row r="268" spans="1:39" s="54" customFormat="1" ht="12.75" customHeight="1" x14ac:dyDescent="0.2">
      <c r="A268" s="14"/>
      <c r="B268" s="20"/>
      <c r="C268" s="15"/>
      <c r="D268" s="15"/>
      <c r="E268" s="15"/>
      <c r="F268" s="14"/>
      <c r="G268" s="14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4"/>
      <c r="X268" s="20"/>
      <c r="Y268" s="14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L268" s="56"/>
      <c r="AM268" s="55"/>
    </row>
    <row r="269" spans="1:39" s="54" customFormat="1" ht="12.75" customHeight="1" x14ac:dyDescent="0.2">
      <c r="A269" s="14"/>
      <c r="B269" s="20"/>
      <c r="C269" s="15"/>
      <c r="D269" s="15"/>
      <c r="E269" s="15"/>
      <c r="F269" s="14"/>
      <c r="G269" s="14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4"/>
      <c r="X269" s="20"/>
      <c r="Y269" s="14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L269" s="56"/>
      <c r="AM269" s="55"/>
    </row>
    <row r="270" spans="1:39" s="54" customFormat="1" ht="12.75" customHeight="1" x14ac:dyDescent="0.2">
      <c r="A270" s="14"/>
      <c r="B270" s="20"/>
      <c r="C270" s="15"/>
      <c r="D270" s="15"/>
      <c r="E270" s="15"/>
      <c r="F270" s="14"/>
      <c r="G270" s="14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4"/>
      <c r="X270" s="20"/>
      <c r="Y270" s="14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L270" s="56"/>
      <c r="AM270" s="55"/>
    </row>
    <row r="271" spans="1:39" s="54" customFormat="1" ht="12.75" customHeight="1" x14ac:dyDescent="0.2">
      <c r="A271" s="14"/>
      <c r="B271" s="20"/>
      <c r="C271" s="15"/>
      <c r="D271" s="15"/>
      <c r="E271" s="15"/>
      <c r="F271" s="14"/>
      <c r="G271" s="14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4"/>
      <c r="X271" s="20"/>
      <c r="Y271" s="14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L271" s="56"/>
      <c r="AM271" s="55"/>
    </row>
    <row r="272" spans="1:39" s="54" customFormat="1" ht="12.75" customHeight="1" x14ac:dyDescent="0.2">
      <c r="A272" s="14"/>
      <c r="B272" s="20"/>
      <c r="C272" s="15"/>
      <c r="D272" s="15"/>
      <c r="E272" s="15"/>
      <c r="F272" s="14"/>
      <c r="G272" s="14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4"/>
      <c r="X272" s="20"/>
      <c r="Y272" s="14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L272" s="56"/>
      <c r="AM272" s="55"/>
    </row>
    <row r="273" spans="1:39" s="54" customFormat="1" ht="12.75" customHeight="1" x14ac:dyDescent="0.2">
      <c r="A273" s="14"/>
      <c r="B273" s="20"/>
      <c r="C273" s="15"/>
      <c r="D273" s="15"/>
      <c r="E273" s="15"/>
      <c r="F273" s="14"/>
      <c r="G273" s="14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4"/>
      <c r="X273" s="20"/>
      <c r="Y273" s="14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L273" s="56"/>
      <c r="AM273" s="55"/>
    </row>
    <row r="274" spans="1:39" s="54" customFormat="1" ht="12.75" customHeight="1" x14ac:dyDescent="0.2">
      <c r="A274" s="14"/>
      <c r="B274" s="20"/>
      <c r="C274" s="15"/>
      <c r="D274" s="15"/>
      <c r="E274" s="15"/>
      <c r="F274" s="14"/>
      <c r="G274" s="14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4"/>
      <c r="X274" s="20"/>
      <c r="Y274" s="14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L274" s="56"/>
      <c r="AM274" s="55"/>
    </row>
    <row r="275" spans="1:39" s="54" customFormat="1" ht="12.75" customHeight="1" x14ac:dyDescent="0.2">
      <c r="A275" s="14"/>
      <c r="B275" s="20"/>
      <c r="C275" s="15"/>
      <c r="D275" s="15"/>
      <c r="E275" s="15"/>
      <c r="F275" s="14"/>
      <c r="G275" s="14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4"/>
      <c r="X275" s="20"/>
      <c r="Y275" s="14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L275" s="56"/>
      <c r="AM275" s="55"/>
    </row>
    <row r="276" spans="1:39" s="54" customFormat="1" ht="12.75" customHeight="1" x14ac:dyDescent="0.2">
      <c r="A276" s="14"/>
      <c r="B276" s="20"/>
      <c r="C276" s="15"/>
      <c r="D276" s="15"/>
      <c r="E276" s="15"/>
      <c r="F276" s="14"/>
      <c r="G276" s="14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4"/>
      <c r="X276" s="20"/>
      <c r="Y276" s="14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L276" s="56"/>
      <c r="AM276" s="55"/>
    </row>
    <row r="277" spans="1:39" s="54" customFormat="1" ht="12.75" customHeight="1" x14ac:dyDescent="0.2">
      <c r="A277" s="14"/>
      <c r="B277" s="20"/>
      <c r="C277" s="15"/>
      <c r="D277" s="15"/>
      <c r="E277" s="15"/>
      <c r="F277" s="14"/>
      <c r="G277" s="14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4"/>
      <c r="X277" s="20"/>
      <c r="Y277" s="14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L277" s="56"/>
      <c r="AM277" s="55"/>
    </row>
    <row r="278" spans="1:39" s="54" customFormat="1" ht="12.75" customHeight="1" x14ac:dyDescent="0.2">
      <c r="A278" s="14"/>
      <c r="B278" s="20"/>
      <c r="C278" s="15"/>
      <c r="D278" s="15"/>
      <c r="E278" s="15"/>
      <c r="F278" s="14"/>
      <c r="G278" s="14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4"/>
      <c r="X278" s="20"/>
      <c r="Y278" s="14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L278" s="56"/>
      <c r="AM278" s="55"/>
    </row>
    <row r="279" spans="1:39" s="54" customFormat="1" ht="12.75" customHeight="1" x14ac:dyDescent="0.2">
      <c r="A279" s="14"/>
      <c r="B279" s="20"/>
      <c r="C279" s="15"/>
      <c r="D279" s="15"/>
      <c r="E279" s="15"/>
      <c r="F279" s="14"/>
      <c r="G279" s="14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4"/>
      <c r="X279" s="20"/>
      <c r="Y279" s="14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L279" s="56"/>
      <c r="AM279" s="55"/>
    </row>
    <row r="280" spans="1:39" s="54" customFormat="1" ht="12.75" customHeight="1" x14ac:dyDescent="0.2">
      <c r="A280" s="14"/>
      <c r="B280" s="20"/>
      <c r="C280" s="15"/>
      <c r="D280" s="15"/>
      <c r="E280" s="15"/>
      <c r="F280" s="14"/>
      <c r="G280" s="14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4"/>
      <c r="X280" s="20"/>
      <c r="Y280" s="14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L280" s="56"/>
      <c r="AM280" s="55"/>
    </row>
    <row r="281" spans="1:39" s="54" customFormat="1" ht="12.75" customHeight="1" x14ac:dyDescent="0.2">
      <c r="A281" s="14"/>
      <c r="B281" s="20"/>
      <c r="C281" s="15"/>
      <c r="D281" s="15"/>
      <c r="E281" s="15"/>
      <c r="F281" s="14"/>
      <c r="G281" s="14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4"/>
      <c r="X281" s="20"/>
      <c r="Y281" s="14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L281" s="56"/>
      <c r="AM281" s="55"/>
    </row>
    <row r="282" spans="1:39" s="54" customFormat="1" ht="12.75" customHeight="1" x14ac:dyDescent="0.2">
      <c r="A282" s="14"/>
      <c r="B282" s="20"/>
      <c r="C282" s="15"/>
      <c r="D282" s="15"/>
      <c r="E282" s="15"/>
      <c r="F282" s="14"/>
      <c r="G282" s="14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4"/>
      <c r="X282" s="20"/>
      <c r="Y282" s="14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L282" s="56"/>
      <c r="AM282" s="55"/>
    </row>
    <row r="283" spans="1:39" s="54" customFormat="1" ht="12.75" customHeight="1" x14ac:dyDescent="0.2">
      <c r="A283" s="14"/>
      <c r="B283" s="20"/>
      <c r="C283" s="15"/>
      <c r="D283" s="15"/>
      <c r="E283" s="15"/>
      <c r="F283" s="14"/>
      <c r="G283" s="14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4"/>
      <c r="X283" s="20"/>
      <c r="Y283" s="14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L283" s="56"/>
      <c r="AM283" s="55"/>
    </row>
    <row r="284" spans="1:39" s="54" customFormat="1" ht="12.75" customHeight="1" x14ac:dyDescent="0.2">
      <c r="A284" s="14"/>
      <c r="B284" s="20"/>
      <c r="C284" s="15"/>
      <c r="D284" s="15"/>
      <c r="E284" s="15"/>
      <c r="F284" s="14"/>
      <c r="G284" s="14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4"/>
      <c r="X284" s="20"/>
      <c r="Y284" s="14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L284" s="56"/>
      <c r="AM284" s="55"/>
    </row>
    <row r="285" spans="1:39" s="54" customFormat="1" ht="12.75" customHeight="1" x14ac:dyDescent="0.2">
      <c r="A285" s="14"/>
      <c r="B285" s="20"/>
      <c r="C285" s="15"/>
      <c r="D285" s="15"/>
      <c r="E285" s="15"/>
      <c r="F285" s="14"/>
      <c r="G285" s="14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4"/>
      <c r="X285" s="20"/>
      <c r="Y285" s="14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L285" s="56"/>
      <c r="AM285" s="55"/>
    </row>
    <row r="286" spans="1:39" s="54" customFormat="1" ht="12.75" customHeight="1" x14ac:dyDescent="0.2">
      <c r="A286" s="14"/>
      <c r="B286" s="20"/>
      <c r="C286" s="15"/>
      <c r="D286" s="15"/>
      <c r="E286" s="15"/>
      <c r="F286" s="14"/>
      <c r="G286" s="14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4"/>
      <c r="X286" s="20"/>
      <c r="Y286" s="14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L286" s="56"/>
      <c r="AM286" s="55"/>
    </row>
    <row r="287" spans="1:39" s="54" customFormat="1" ht="12.75" customHeight="1" x14ac:dyDescent="0.2">
      <c r="A287" s="14"/>
      <c r="B287" s="20"/>
      <c r="C287" s="15"/>
      <c r="D287" s="15"/>
      <c r="E287" s="15"/>
      <c r="F287" s="14"/>
      <c r="G287" s="14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4"/>
      <c r="X287" s="20"/>
      <c r="Y287" s="14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L287" s="56"/>
      <c r="AM287" s="55"/>
    </row>
    <row r="288" spans="1:39" s="54" customFormat="1" ht="12.75" customHeight="1" x14ac:dyDescent="0.2">
      <c r="A288" s="14"/>
      <c r="B288" s="20"/>
      <c r="C288" s="15"/>
      <c r="D288" s="15"/>
      <c r="E288" s="15"/>
      <c r="F288" s="14"/>
      <c r="G288" s="14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4"/>
      <c r="X288" s="20"/>
      <c r="Y288" s="14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L288" s="56"/>
      <c r="AM288" s="55"/>
    </row>
    <row r="289" spans="1:39" s="54" customFormat="1" ht="12.75" customHeight="1" x14ac:dyDescent="0.2">
      <c r="A289" s="14"/>
      <c r="B289" s="20"/>
      <c r="C289" s="15"/>
      <c r="D289" s="15"/>
      <c r="E289" s="15"/>
      <c r="F289" s="14"/>
      <c r="G289" s="14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4"/>
      <c r="X289" s="20"/>
      <c r="Y289" s="14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L289" s="56"/>
      <c r="AM289" s="55"/>
    </row>
    <row r="290" spans="1:39" s="54" customFormat="1" ht="12.75" customHeight="1" x14ac:dyDescent="0.2">
      <c r="A290" s="14"/>
      <c r="B290" s="20"/>
      <c r="C290" s="15"/>
      <c r="D290" s="15"/>
      <c r="E290" s="15"/>
      <c r="F290" s="14"/>
      <c r="G290" s="14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4"/>
      <c r="X290" s="20"/>
      <c r="Y290" s="14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L290" s="56"/>
      <c r="AM290" s="55"/>
    </row>
    <row r="291" spans="1:39" s="54" customFormat="1" ht="12.75" customHeight="1" x14ac:dyDescent="0.2">
      <c r="A291" s="14"/>
      <c r="B291" s="20"/>
      <c r="C291" s="15"/>
      <c r="D291" s="15"/>
      <c r="E291" s="15"/>
      <c r="F291" s="14"/>
      <c r="G291" s="14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4"/>
      <c r="X291" s="20"/>
      <c r="Y291" s="14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L291" s="56"/>
      <c r="AM291" s="55"/>
    </row>
    <row r="292" spans="1:39" s="54" customFormat="1" ht="12.75" customHeight="1" x14ac:dyDescent="0.2">
      <c r="A292" s="14"/>
      <c r="B292" s="20"/>
      <c r="C292" s="15"/>
      <c r="D292" s="15"/>
      <c r="E292" s="15"/>
      <c r="F292" s="14"/>
      <c r="G292" s="14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4"/>
      <c r="X292" s="20"/>
      <c r="Y292" s="14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L292" s="56"/>
      <c r="AM292" s="55"/>
    </row>
    <row r="293" spans="1:39" s="54" customFormat="1" ht="12.75" customHeight="1" x14ac:dyDescent="0.2">
      <c r="A293" s="14"/>
      <c r="B293" s="20"/>
      <c r="C293" s="15"/>
      <c r="D293" s="15"/>
      <c r="E293" s="15"/>
      <c r="F293" s="14"/>
      <c r="G293" s="14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4"/>
      <c r="X293" s="20"/>
      <c r="Y293" s="14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L293" s="56"/>
      <c r="AM293" s="55"/>
    </row>
    <row r="294" spans="1:39" s="54" customFormat="1" ht="12.75" customHeight="1" x14ac:dyDescent="0.2">
      <c r="A294" s="14"/>
      <c r="B294" s="20"/>
      <c r="C294" s="15"/>
      <c r="D294" s="15"/>
      <c r="E294" s="15"/>
      <c r="F294" s="14"/>
      <c r="G294" s="14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4"/>
      <c r="X294" s="20"/>
      <c r="Y294" s="14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L294" s="56"/>
      <c r="AM294" s="55"/>
    </row>
    <row r="295" spans="1:39" s="54" customFormat="1" ht="12.75" customHeight="1" x14ac:dyDescent="0.2">
      <c r="A295" s="14"/>
      <c r="B295" s="20"/>
      <c r="C295" s="15"/>
      <c r="D295" s="15"/>
      <c r="E295" s="15"/>
      <c r="F295" s="14"/>
      <c r="G295" s="14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4"/>
      <c r="X295" s="20"/>
      <c r="Y295" s="14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L295" s="56"/>
      <c r="AM295" s="55"/>
    </row>
    <row r="296" spans="1:39" s="54" customFormat="1" ht="12.75" customHeight="1" x14ac:dyDescent="0.2">
      <c r="A296" s="14"/>
      <c r="B296" s="20"/>
      <c r="C296" s="15"/>
      <c r="D296" s="15"/>
      <c r="E296" s="15"/>
      <c r="F296" s="14"/>
      <c r="G296" s="14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4"/>
      <c r="X296" s="20"/>
      <c r="Y296" s="14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L296" s="56"/>
      <c r="AM296" s="55"/>
    </row>
    <row r="297" spans="1:39" s="54" customFormat="1" ht="12.75" customHeight="1" x14ac:dyDescent="0.2">
      <c r="A297" s="14"/>
      <c r="B297" s="20"/>
      <c r="C297" s="15"/>
      <c r="D297" s="15"/>
      <c r="E297" s="15"/>
      <c r="F297" s="14"/>
      <c r="G297" s="14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4"/>
      <c r="X297" s="20"/>
      <c r="Y297" s="14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L297" s="56"/>
      <c r="AM297" s="55"/>
    </row>
    <row r="298" spans="1:39" s="54" customFormat="1" ht="12.75" customHeight="1" x14ac:dyDescent="0.2">
      <c r="A298" s="14"/>
      <c r="B298" s="20"/>
      <c r="C298" s="15"/>
      <c r="D298" s="15"/>
      <c r="E298" s="15"/>
      <c r="F298" s="14"/>
      <c r="G298" s="14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4"/>
      <c r="X298" s="20"/>
      <c r="Y298" s="14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L298" s="56"/>
      <c r="AM298" s="55"/>
    </row>
    <row r="299" spans="1:39" s="54" customFormat="1" ht="12.75" customHeight="1" x14ac:dyDescent="0.2">
      <c r="A299" s="14"/>
      <c r="B299" s="20"/>
      <c r="C299" s="15"/>
      <c r="D299" s="15"/>
      <c r="E299" s="15"/>
      <c r="F299" s="14"/>
      <c r="G299" s="14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4"/>
      <c r="X299" s="20"/>
      <c r="Y299" s="14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L299" s="56"/>
      <c r="AM299" s="55"/>
    </row>
    <row r="300" spans="1:39" s="54" customFormat="1" ht="12.75" customHeight="1" x14ac:dyDescent="0.2">
      <c r="A300" s="14"/>
      <c r="B300" s="20"/>
      <c r="C300" s="15"/>
      <c r="D300" s="15"/>
      <c r="E300" s="15"/>
      <c r="F300" s="14"/>
      <c r="G300" s="14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4"/>
      <c r="X300" s="20"/>
      <c r="Y300" s="14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L300" s="56"/>
      <c r="AM300" s="55"/>
    </row>
    <row r="301" spans="1:39" s="54" customFormat="1" ht="12.75" customHeight="1" x14ac:dyDescent="0.2">
      <c r="A301" s="14"/>
      <c r="B301" s="20"/>
      <c r="C301" s="15"/>
      <c r="D301" s="15"/>
      <c r="E301" s="15"/>
      <c r="F301" s="14"/>
      <c r="G301" s="14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4"/>
      <c r="X301" s="20"/>
      <c r="Y301" s="14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L301" s="56"/>
      <c r="AM301" s="55"/>
    </row>
    <row r="302" spans="1:39" s="54" customFormat="1" ht="12.75" customHeight="1" x14ac:dyDescent="0.2">
      <c r="A302" s="14"/>
      <c r="B302" s="20"/>
      <c r="C302" s="15"/>
      <c r="D302" s="15"/>
      <c r="E302" s="15"/>
      <c r="F302" s="14"/>
      <c r="G302" s="14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4"/>
      <c r="X302" s="20"/>
      <c r="Y302" s="14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L302" s="56"/>
      <c r="AM302" s="55"/>
    </row>
    <row r="303" spans="1:39" s="54" customFormat="1" ht="12.75" customHeight="1" x14ac:dyDescent="0.2">
      <c r="A303" s="14"/>
      <c r="B303" s="20"/>
      <c r="C303" s="15"/>
      <c r="D303" s="15"/>
      <c r="E303" s="15"/>
      <c r="F303" s="14"/>
      <c r="G303" s="14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4"/>
      <c r="X303" s="20"/>
      <c r="Y303" s="14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L303" s="56"/>
      <c r="AM303" s="55"/>
    </row>
    <row r="304" spans="1:39" s="54" customFormat="1" ht="12.75" customHeight="1" x14ac:dyDescent="0.2">
      <c r="A304" s="14"/>
      <c r="B304" s="20"/>
      <c r="C304" s="15"/>
      <c r="D304" s="15"/>
      <c r="E304" s="15"/>
      <c r="F304" s="14"/>
      <c r="G304" s="14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4"/>
      <c r="X304" s="20"/>
      <c r="Y304" s="14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L304" s="56"/>
      <c r="AM304" s="55"/>
    </row>
    <row r="305" spans="1:39" s="54" customFormat="1" ht="12.75" customHeight="1" x14ac:dyDescent="0.2">
      <c r="A305" s="14"/>
      <c r="B305" s="20"/>
      <c r="C305" s="15"/>
      <c r="D305" s="15"/>
      <c r="E305" s="15"/>
      <c r="F305" s="14"/>
      <c r="G305" s="14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4"/>
      <c r="X305" s="20"/>
      <c r="Y305" s="14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L305" s="56"/>
      <c r="AM305" s="55"/>
    </row>
    <row r="306" spans="1:39" s="54" customFormat="1" ht="12.75" customHeight="1" x14ac:dyDescent="0.2">
      <c r="A306" s="14"/>
      <c r="B306" s="20"/>
      <c r="C306" s="15"/>
      <c r="D306" s="15"/>
      <c r="E306" s="15"/>
      <c r="F306" s="14"/>
      <c r="G306" s="14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4"/>
      <c r="X306" s="20"/>
      <c r="Y306" s="14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L306" s="56"/>
      <c r="AM306" s="55"/>
    </row>
    <row r="307" spans="1:39" s="54" customFormat="1" ht="12.75" customHeight="1" x14ac:dyDescent="0.2">
      <c r="A307" s="14"/>
      <c r="B307" s="20"/>
      <c r="C307" s="15"/>
      <c r="D307" s="15"/>
      <c r="E307" s="15"/>
      <c r="F307" s="14"/>
      <c r="G307" s="14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4"/>
      <c r="X307" s="20"/>
      <c r="Y307" s="14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L307" s="56"/>
      <c r="AM307" s="55"/>
    </row>
    <row r="308" spans="1:39" s="54" customFormat="1" ht="12.75" customHeight="1" x14ac:dyDescent="0.2">
      <c r="A308" s="14"/>
      <c r="B308" s="20"/>
      <c r="C308" s="15"/>
      <c r="D308" s="15"/>
      <c r="E308" s="15"/>
      <c r="F308" s="14"/>
      <c r="G308" s="14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4"/>
      <c r="X308" s="20"/>
      <c r="Y308" s="14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L308" s="56"/>
      <c r="AM308" s="55"/>
    </row>
    <row r="309" spans="1:39" s="54" customFormat="1" ht="12.75" customHeight="1" x14ac:dyDescent="0.2">
      <c r="A309" s="14"/>
      <c r="B309" s="20"/>
      <c r="C309" s="15"/>
      <c r="D309" s="15"/>
      <c r="E309" s="15"/>
      <c r="F309" s="14"/>
      <c r="G309" s="14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4"/>
      <c r="X309" s="20"/>
      <c r="Y309" s="14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L309" s="56"/>
      <c r="AM309" s="55"/>
    </row>
    <row r="310" spans="1:39" s="54" customFormat="1" ht="12.75" customHeight="1" x14ac:dyDescent="0.2">
      <c r="A310" s="14"/>
      <c r="B310" s="20"/>
      <c r="C310" s="15"/>
      <c r="D310" s="15"/>
      <c r="E310" s="15"/>
      <c r="F310" s="14"/>
      <c r="G310" s="14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4"/>
      <c r="X310" s="20"/>
      <c r="Y310" s="14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L310" s="56"/>
      <c r="AM310" s="55"/>
    </row>
    <row r="311" spans="1:39" s="54" customFormat="1" ht="12.75" customHeight="1" x14ac:dyDescent="0.2">
      <c r="A311" s="14"/>
      <c r="B311" s="20"/>
      <c r="C311" s="15"/>
      <c r="D311" s="15"/>
      <c r="E311" s="15"/>
      <c r="F311" s="14"/>
      <c r="G311" s="14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4"/>
      <c r="X311" s="20"/>
      <c r="Y311" s="14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L311" s="56"/>
      <c r="AM311" s="55"/>
    </row>
    <row r="312" spans="1:39" s="54" customFormat="1" ht="12.75" customHeight="1" x14ac:dyDescent="0.2">
      <c r="A312" s="14"/>
      <c r="B312" s="20"/>
      <c r="C312" s="15"/>
      <c r="D312" s="15"/>
      <c r="E312" s="15"/>
      <c r="F312" s="14"/>
      <c r="G312" s="14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4"/>
      <c r="X312" s="20"/>
      <c r="Y312" s="14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L312" s="56"/>
      <c r="AM312" s="55"/>
    </row>
    <row r="313" spans="1:39" s="54" customFormat="1" ht="12.75" customHeight="1" x14ac:dyDescent="0.2">
      <c r="A313" s="14"/>
      <c r="B313" s="20"/>
      <c r="C313" s="15"/>
      <c r="D313" s="15"/>
      <c r="E313" s="15"/>
      <c r="F313" s="14"/>
      <c r="G313" s="14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4"/>
      <c r="X313" s="20"/>
      <c r="Y313" s="14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L313" s="56"/>
      <c r="AM313" s="55"/>
    </row>
    <row r="314" spans="1:39" s="54" customFormat="1" ht="12.75" customHeight="1" x14ac:dyDescent="0.2">
      <c r="A314" s="14"/>
      <c r="B314" s="20"/>
      <c r="C314" s="15"/>
      <c r="D314" s="15"/>
      <c r="E314" s="15"/>
      <c r="F314" s="14"/>
      <c r="G314" s="14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4"/>
      <c r="X314" s="20"/>
      <c r="Y314" s="14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L314" s="56"/>
      <c r="AM314" s="55"/>
    </row>
    <row r="315" spans="1:39" s="54" customFormat="1" ht="12.75" customHeight="1" x14ac:dyDescent="0.2">
      <c r="A315" s="14"/>
      <c r="B315" s="20"/>
      <c r="C315" s="15"/>
      <c r="D315" s="15"/>
      <c r="E315" s="15"/>
      <c r="F315" s="14"/>
      <c r="G315" s="14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4"/>
      <c r="X315" s="20"/>
      <c r="Y315" s="14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L315" s="56"/>
      <c r="AM315" s="55"/>
    </row>
    <row r="316" spans="1:39" s="54" customFormat="1" ht="12.75" customHeight="1" x14ac:dyDescent="0.2">
      <c r="A316" s="14"/>
      <c r="B316" s="20"/>
      <c r="C316" s="15"/>
      <c r="D316" s="15"/>
      <c r="E316" s="15"/>
      <c r="F316" s="14"/>
      <c r="G316" s="14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4"/>
      <c r="X316" s="20"/>
      <c r="Y316" s="14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L316" s="56"/>
      <c r="AM316" s="55"/>
    </row>
    <row r="317" spans="1:39" s="54" customFormat="1" ht="12.75" customHeight="1" x14ac:dyDescent="0.2">
      <c r="A317" s="14"/>
      <c r="B317" s="20"/>
      <c r="C317" s="15"/>
      <c r="D317" s="15"/>
      <c r="E317" s="15"/>
      <c r="F317" s="14"/>
      <c r="G317" s="14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4"/>
      <c r="X317" s="20"/>
      <c r="Y317" s="14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L317" s="56"/>
      <c r="AM317" s="55"/>
    </row>
    <row r="318" spans="1:39" s="54" customFormat="1" ht="12.75" customHeight="1" x14ac:dyDescent="0.2">
      <c r="A318" s="14"/>
      <c r="B318" s="20"/>
      <c r="C318" s="15"/>
      <c r="D318" s="15"/>
      <c r="E318" s="15"/>
      <c r="F318" s="14"/>
      <c r="G318" s="14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4"/>
      <c r="X318" s="20"/>
      <c r="Y318" s="14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L318" s="56"/>
      <c r="AM318" s="55"/>
    </row>
    <row r="319" spans="1:39" s="54" customFormat="1" ht="12.75" customHeight="1" x14ac:dyDescent="0.2">
      <c r="A319" s="14"/>
      <c r="B319" s="20"/>
      <c r="C319" s="15"/>
      <c r="D319" s="15"/>
      <c r="E319" s="15"/>
      <c r="F319" s="14"/>
      <c r="G319" s="14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4"/>
      <c r="X319" s="20"/>
      <c r="Y319" s="14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L319" s="56"/>
      <c r="AM319" s="55"/>
    </row>
    <row r="320" spans="1:39" s="54" customFormat="1" ht="12.75" customHeight="1" x14ac:dyDescent="0.2">
      <c r="A320" s="14"/>
      <c r="B320" s="20"/>
      <c r="C320" s="15"/>
      <c r="D320" s="15"/>
      <c r="E320" s="15"/>
      <c r="F320" s="14"/>
      <c r="G320" s="14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4"/>
      <c r="X320" s="20"/>
      <c r="Y320" s="14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L320" s="56"/>
      <c r="AM320" s="55"/>
    </row>
    <row r="321" spans="1:39" s="54" customFormat="1" ht="12.75" customHeight="1" x14ac:dyDescent="0.2">
      <c r="A321" s="14"/>
      <c r="B321" s="20"/>
      <c r="C321" s="15"/>
      <c r="D321" s="15"/>
      <c r="E321" s="15"/>
      <c r="F321" s="14"/>
      <c r="G321" s="14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4"/>
      <c r="X321" s="20"/>
      <c r="Y321" s="14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L321" s="56"/>
      <c r="AM321" s="55"/>
    </row>
    <row r="322" spans="1:39" s="54" customFormat="1" ht="12.75" customHeight="1" x14ac:dyDescent="0.2">
      <c r="A322" s="14"/>
      <c r="B322" s="20"/>
      <c r="C322" s="15"/>
      <c r="D322" s="15"/>
      <c r="E322" s="15"/>
      <c r="F322" s="14"/>
      <c r="G322" s="14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4"/>
      <c r="X322" s="20"/>
      <c r="Y322" s="14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L322" s="56"/>
      <c r="AM322" s="55"/>
    </row>
    <row r="323" spans="1:39" s="54" customFormat="1" ht="12.75" customHeight="1" x14ac:dyDescent="0.2">
      <c r="A323" s="14"/>
      <c r="B323" s="20"/>
      <c r="C323" s="15"/>
      <c r="D323" s="15"/>
      <c r="E323" s="15"/>
      <c r="F323" s="14"/>
      <c r="G323" s="14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4"/>
      <c r="X323" s="20"/>
      <c r="Y323" s="14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L323" s="56"/>
      <c r="AM323" s="55"/>
    </row>
    <row r="324" spans="1:39" s="54" customFormat="1" ht="12.75" customHeight="1" x14ac:dyDescent="0.2">
      <c r="A324" s="14"/>
      <c r="B324" s="20"/>
      <c r="C324" s="15"/>
      <c r="D324" s="15"/>
      <c r="E324" s="15"/>
      <c r="F324" s="14"/>
      <c r="G324" s="14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4"/>
      <c r="X324" s="20"/>
      <c r="Y324" s="14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L324" s="56"/>
      <c r="AM324" s="55"/>
    </row>
    <row r="325" spans="1:39" s="54" customFormat="1" ht="12.75" customHeight="1" x14ac:dyDescent="0.2">
      <c r="A325" s="14"/>
      <c r="B325" s="20"/>
      <c r="C325" s="15"/>
      <c r="D325" s="15"/>
      <c r="E325" s="15"/>
      <c r="F325" s="14"/>
      <c r="G325" s="14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4"/>
      <c r="X325" s="20"/>
      <c r="Y325" s="14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L325" s="56"/>
      <c r="AM325" s="55"/>
    </row>
    <row r="326" spans="1:39" s="54" customFormat="1" ht="12.75" customHeight="1" x14ac:dyDescent="0.2">
      <c r="A326" s="14"/>
      <c r="B326" s="20"/>
      <c r="C326" s="15"/>
      <c r="D326" s="15"/>
      <c r="E326" s="15"/>
      <c r="F326" s="14"/>
      <c r="G326" s="14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4"/>
      <c r="X326" s="20"/>
      <c r="Y326" s="14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L326" s="56"/>
      <c r="AM326" s="55"/>
    </row>
    <row r="327" spans="1:39" s="54" customFormat="1" ht="12.75" customHeight="1" x14ac:dyDescent="0.2">
      <c r="A327" s="14"/>
      <c r="B327" s="20"/>
      <c r="C327" s="15"/>
      <c r="D327" s="15"/>
      <c r="E327" s="15"/>
      <c r="F327" s="14"/>
      <c r="G327" s="14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4"/>
      <c r="X327" s="20"/>
      <c r="Y327" s="14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L327" s="56"/>
      <c r="AM327" s="55"/>
    </row>
    <row r="328" spans="1:39" s="54" customFormat="1" ht="12.75" customHeight="1" x14ac:dyDescent="0.2">
      <c r="A328" s="14"/>
      <c r="B328" s="20"/>
      <c r="C328" s="15"/>
      <c r="D328" s="15"/>
      <c r="E328" s="15"/>
      <c r="F328" s="14"/>
      <c r="G328" s="14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4"/>
      <c r="X328" s="20"/>
      <c r="Y328" s="14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L328" s="56"/>
      <c r="AM328" s="55"/>
    </row>
    <row r="329" spans="1:39" s="54" customFormat="1" ht="12.75" customHeight="1" x14ac:dyDescent="0.2">
      <c r="A329" s="14"/>
      <c r="B329" s="20"/>
      <c r="C329" s="15"/>
      <c r="D329" s="15"/>
      <c r="E329" s="15"/>
      <c r="F329" s="14"/>
      <c r="G329" s="14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4"/>
      <c r="X329" s="20"/>
      <c r="Y329" s="14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L329" s="56"/>
      <c r="AM329" s="55"/>
    </row>
    <row r="330" spans="1:39" s="54" customFormat="1" ht="12.75" customHeight="1" x14ac:dyDescent="0.2">
      <c r="A330" s="14"/>
      <c r="B330" s="20"/>
      <c r="C330" s="15"/>
      <c r="D330" s="15"/>
      <c r="E330" s="15"/>
      <c r="F330" s="14"/>
      <c r="G330" s="14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4"/>
      <c r="X330" s="20"/>
      <c r="Y330" s="14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L330" s="56"/>
      <c r="AM330" s="55"/>
    </row>
    <row r="331" spans="1:39" s="54" customFormat="1" ht="12.75" customHeight="1" x14ac:dyDescent="0.2">
      <c r="A331" s="14"/>
      <c r="B331" s="20"/>
      <c r="C331" s="15"/>
      <c r="D331" s="15"/>
      <c r="E331" s="15"/>
      <c r="F331" s="14"/>
      <c r="G331" s="14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4"/>
      <c r="X331" s="20"/>
      <c r="Y331" s="14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L331" s="56"/>
      <c r="AM331" s="55"/>
    </row>
    <row r="332" spans="1:39" s="54" customFormat="1" ht="12.75" customHeight="1" x14ac:dyDescent="0.2">
      <c r="A332" s="14"/>
      <c r="B332" s="20"/>
      <c r="C332" s="15"/>
      <c r="D332" s="15"/>
      <c r="E332" s="15"/>
      <c r="F332" s="14"/>
      <c r="G332" s="14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4"/>
      <c r="X332" s="20"/>
      <c r="Y332" s="14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L332" s="56"/>
      <c r="AM332" s="55"/>
    </row>
    <row r="333" spans="1:39" s="54" customFormat="1" ht="12.75" customHeight="1" x14ac:dyDescent="0.2">
      <c r="A333" s="14"/>
      <c r="B333" s="20"/>
      <c r="C333" s="15"/>
      <c r="D333" s="15"/>
      <c r="E333" s="15"/>
      <c r="F333" s="14"/>
      <c r="G333" s="14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4"/>
      <c r="X333" s="20"/>
      <c r="Y333" s="14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L333" s="56"/>
      <c r="AM333" s="55"/>
    </row>
    <row r="334" spans="1:39" s="54" customFormat="1" ht="12.75" customHeight="1" x14ac:dyDescent="0.2">
      <c r="A334" s="14"/>
      <c r="B334" s="20"/>
      <c r="C334" s="15"/>
      <c r="D334" s="15"/>
      <c r="E334" s="15"/>
      <c r="F334" s="14"/>
      <c r="G334" s="14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4"/>
      <c r="X334" s="20"/>
      <c r="Y334" s="14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L334" s="56"/>
      <c r="AM334" s="55"/>
    </row>
    <row r="335" spans="1:39" s="54" customFormat="1" ht="12.75" customHeight="1" x14ac:dyDescent="0.2">
      <c r="A335" s="14"/>
      <c r="B335" s="20"/>
      <c r="C335" s="15"/>
      <c r="D335" s="15"/>
      <c r="E335" s="15"/>
      <c r="F335" s="14"/>
      <c r="G335" s="14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4"/>
      <c r="X335" s="20"/>
      <c r="Y335" s="14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L335" s="56"/>
      <c r="AM335" s="55"/>
    </row>
    <row r="336" spans="1:39" s="54" customFormat="1" ht="12.75" customHeight="1" x14ac:dyDescent="0.2">
      <c r="A336" s="14"/>
      <c r="B336" s="20"/>
      <c r="C336" s="15"/>
      <c r="D336" s="15"/>
      <c r="E336" s="15"/>
      <c r="F336" s="14"/>
      <c r="G336" s="14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4"/>
      <c r="X336" s="20"/>
      <c r="Y336" s="14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L336" s="56"/>
      <c r="AM336" s="55"/>
    </row>
    <row r="337" spans="1:39" s="54" customFormat="1" ht="12.75" customHeight="1" x14ac:dyDescent="0.2">
      <c r="A337" s="14"/>
      <c r="B337" s="20"/>
      <c r="C337" s="15"/>
      <c r="D337" s="15"/>
      <c r="E337" s="15"/>
      <c r="F337" s="14"/>
      <c r="G337" s="14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4"/>
      <c r="X337" s="20"/>
      <c r="Y337" s="14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L337" s="56"/>
      <c r="AM337" s="55"/>
    </row>
    <row r="338" spans="1:39" s="54" customFormat="1" ht="12.75" customHeight="1" x14ac:dyDescent="0.2">
      <c r="A338" s="14"/>
      <c r="B338" s="20"/>
      <c r="C338" s="15"/>
      <c r="D338" s="15"/>
      <c r="E338" s="15"/>
      <c r="F338" s="14"/>
      <c r="G338" s="14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4"/>
      <c r="X338" s="20"/>
      <c r="Y338" s="14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L338" s="56"/>
      <c r="AM338" s="55"/>
    </row>
    <row r="339" spans="1:39" s="54" customFormat="1" ht="12.75" customHeight="1" x14ac:dyDescent="0.2">
      <c r="A339" s="14"/>
      <c r="B339" s="20"/>
      <c r="C339" s="15"/>
      <c r="D339" s="15"/>
      <c r="E339" s="15"/>
      <c r="F339" s="14"/>
      <c r="G339" s="14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4"/>
      <c r="X339" s="20"/>
      <c r="Y339" s="14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L339" s="56"/>
      <c r="AM339" s="55"/>
    </row>
    <row r="340" spans="1:39" s="54" customFormat="1" ht="12.75" customHeight="1" x14ac:dyDescent="0.2">
      <c r="A340" s="14"/>
      <c r="B340" s="20"/>
      <c r="C340" s="15"/>
      <c r="D340" s="15"/>
      <c r="E340" s="15"/>
      <c r="F340" s="14"/>
      <c r="G340" s="14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4"/>
      <c r="X340" s="20"/>
      <c r="Y340" s="14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L340" s="56"/>
      <c r="AM340" s="55"/>
    </row>
    <row r="341" spans="1:39" s="54" customFormat="1" ht="12.75" customHeight="1" x14ac:dyDescent="0.2">
      <c r="A341" s="14"/>
      <c r="B341" s="20"/>
      <c r="C341" s="15"/>
      <c r="D341" s="15"/>
      <c r="E341" s="15"/>
      <c r="F341" s="14"/>
      <c r="G341" s="14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4"/>
      <c r="X341" s="20"/>
      <c r="Y341" s="14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L341" s="56"/>
      <c r="AM341" s="55"/>
    </row>
    <row r="342" spans="1:39" s="54" customFormat="1" ht="12.75" customHeight="1" x14ac:dyDescent="0.2">
      <c r="A342" s="14"/>
      <c r="B342" s="20"/>
      <c r="C342" s="15"/>
      <c r="D342" s="15"/>
      <c r="E342" s="15"/>
      <c r="F342" s="14"/>
      <c r="G342" s="14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4"/>
      <c r="X342" s="20"/>
      <c r="Y342" s="14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L342" s="56"/>
      <c r="AM342" s="55"/>
    </row>
    <row r="343" spans="1:39" s="54" customFormat="1" ht="12.75" customHeight="1" x14ac:dyDescent="0.2">
      <c r="A343" s="14"/>
      <c r="B343" s="20"/>
      <c r="C343" s="15"/>
      <c r="D343" s="15"/>
      <c r="E343" s="15"/>
      <c r="F343" s="14"/>
      <c r="G343" s="14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4"/>
      <c r="X343" s="20"/>
      <c r="Y343" s="14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L343" s="56"/>
      <c r="AM343" s="55"/>
    </row>
    <row r="344" spans="1:39" s="54" customFormat="1" ht="12.75" customHeight="1" x14ac:dyDescent="0.2">
      <c r="A344" s="14"/>
      <c r="B344" s="20"/>
      <c r="C344" s="15"/>
      <c r="D344" s="15"/>
      <c r="E344" s="15"/>
      <c r="F344" s="14"/>
      <c r="G344" s="14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4"/>
      <c r="X344" s="20"/>
      <c r="Y344" s="14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L344" s="56"/>
      <c r="AM344" s="55"/>
    </row>
    <row r="345" spans="1:39" s="54" customFormat="1" ht="12.75" customHeight="1" x14ac:dyDescent="0.2">
      <c r="A345" s="14"/>
      <c r="B345" s="20"/>
      <c r="C345" s="15"/>
      <c r="D345" s="15"/>
      <c r="E345" s="15"/>
      <c r="F345" s="14"/>
      <c r="G345" s="14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4"/>
      <c r="X345" s="20"/>
      <c r="Y345" s="14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L345" s="56"/>
      <c r="AM345" s="55"/>
    </row>
    <row r="346" spans="1:39" s="54" customFormat="1" ht="12.75" customHeight="1" x14ac:dyDescent="0.2">
      <c r="A346" s="14"/>
      <c r="B346" s="20"/>
      <c r="C346" s="15"/>
      <c r="D346" s="15"/>
      <c r="E346" s="15"/>
      <c r="F346" s="14"/>
      <c r="G346" s="14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4"/>
      <c r="X346" s="20"/>
      <c r="Y346" s="14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L346" s="56"/>
      <c r="AM346" s="55"/>
    </row>
    <row r="347" spans="1:39" s="54" customFormat="1" ht="12.75" customHeight="1" x14ac:dyDescent="0.2">
      <c r="A347" s="14"/>
      <c r="B347" s="20"/>
      <c r="C347" s="15"/>
      <c r="D347" s="15"/>
      <c r="E347" s="15"/>
      <c r="F347" s="14"/>
      <c r="G347" s="14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4"/>
      <c r="X347" s="20"/>
      <c r="Y347" s="14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L347" s="56"/>
      <c r="AM347" s="55"/>
    </row>
    <row r="348" spans="1:39" s="54" customFormat="1" ht="12.75" customHeight="1" x14ac:dyDescent="0.2">
      <c r="A348" s="14"/>
      <c r="B348" s="20"/>
      <c r="C348" s="15"/>
      <c r="D348" s="15"/>
      <c r="E348" s="15"/>
      <c r="F348" s="14"/>
      <c r="G348" s="14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4"/>
      <c r="X348" s="20"/>
      <c r="Y348" s="14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L348" s="56"/>
      <c r="AM348" s="55"/>
    </row>
    <row r="349" spans="1:39" s="54" customFormat="1" ht="12.75" customHeight="1" x14ac:dyDescent="0.2">
      <c r="A349" s="14"/>
      <c r="B349" s="20"/>
      <c r="C349" s="15"/>
      <c r="D349" s="15"/>
      <c r="E349" s="15"/>
      <c r="F349" s="14"/>
      <c r="G349" s="14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4"/>
      <c r="X349" s="20"/>
      <c r="Y349" s="14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L349" s="56"/>
      <c r="AM349" s="55"/>
    </row>
    <row r="350" spans="1:39" s="54" customFormat="1" ht="12.75" customHeight="1" x14ac:dyDescent="0.2">
      <c r="A350" s="14"/>
      <c r="B350" s="20"/>
      <c r="C350" s="15"/>
      <c r="D350" s="15"/>
      <c r="E350" s="15"/>
      <c r="F350" s="14"/>
      <c r="G350" s="14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4"/>
      <c r="X350" s="20"/>
      <c r="Y350" s="14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L350" s="56"/>
      <c r="AM350" s="55"/>
    </row>
    <row r="351" spans="1:39" s="54" customFormat="1" ht="12.75" customHeight="1" x14ac:dyDescent="0.2">
      <c r="A351" s="14"/>
      <c r="B351" s="20"/>
      <c r="C351" s="15"/>
      <c r="D351" s="15"/>
      <c r="E351" s="15"/>
      <c r="F351" s="14"/>
      <c r="G351" s="14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4"/>
      <c r="X351" s="20"/>
      <c r="Y351" s="14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L351" s="56"/>
      <c r="AM351" s="55"/>
    </row>
    <row r="352" spans="1:39" s="54" customFormat="1" ht="12.75" customHeight="1" x14ac:dyDescent="0.2">
      <c r="A352" s="14"/>
      <c r="B352" s="20"/>
      <c r="C352" s="15"/>
      <c r="D352" s="15"/>
      <c r="E352" s="15"/>
      <c r="F352" s="14"/>
      <c r="G352" s="14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4"/>
      <c r="X352" s="20"/>
      <c r="Y352" s="14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L352" s="56"/>
      <c r="AM352" s="55"/>
    </row>
    <row r="353" spans="1:39" s="54" customFormat="1" ht="12.75" customHeight="1" x14ac:dyDescent="0.2">
      <c r="A353" s="14"/>
      <c r="B353" s="20"/>
      <c r="C353" s="15"/>
      <c r="D353" s="15"/>
      <c r="E353" s="15"/>
      <c r="F353" s="14"/>
      <c r="G353" s="14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4"/>
      <c r="X353" s="20"/>
      <c r="Y353" s="14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L353" s="56"/>
      <c r="AM353" s="55"/>
    </row>
    <row r="354" spans="1:39" s="54" customFormat="1" ht="12.75" customHeight="1" x14ac:dyDescent="0.2">
      <c r="A354" s="14"/>
      <c r="B354" s="20"/>
      <c r="C354" s="15"/>
      <c r="D354" s="15"/>
      <c r="E354" s="15"/>
      <c r="F354" s="14"/>
      <c r="G354" s="14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4"/>
      <c r="X354" s="20"/>
      <c r="Y354" s="14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L354" s="56"/>
      <c r="AM354" s="55"/>
    </row>
    <row r="355" spans="1:39" s="54" customFormat="1" ht="12.75" customHeight="1" x14ac:dyDescent="0.2">
      <c r="A355" s="14"/>
      <c r="B355" s="20"/>
      <c r="C355" s="15"/>
      <c r="D355" s="15"/>
      <c r="E355" s="15"/>
      <c r="F355" s="14"/>
      <c r="G355" s="14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4"/>
      <c r="X355" s="20"/>
      <c r="Y355" s="14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L355" s="56"/>
      <c r="AM355" s="55"/>
    </row>
    <row r="356" spans="1:39" s="54" customFormat="1" ht="12.75" customHeight="1" x14ac:dyDescent="0.2">
      <c r="A356" s="14"/>
      <c r="B356" s="20"/>
      <c r="C356" s="15"/>
      <c r="D356" s="15"/>
      <c r="E356" s="15"/>
      <c r="F356" s="14"/>
      <c r="G356" s="14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4"/>
      <c r="X356" s="20"/>
      <c r="Y356" s="14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L356" s="56"/>
      <c r="AM356" s="55"/>
    </row>
    <row r="357" spans="1:39" s="54" customFormat="1" ht="12.75" customHeight="1" x14ac:dyDescent="0.2">
      <c r="A357" s="14"/>
      <c r="B357" s="20"/>
      <c r="C357" s="15"/>
      <c r="D357" s="15"/>
      <c r="E357" s="15"/>
      <c r="F357" s="14"/>
      <c r="G357" s="14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4"/>
      <c r="X357" s="20"/>
      <c r="Y357" s="14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L357" s="56"/>
      <c r="AM357" s="55"/>
    </row>
    <row r="358" spans="1:39" s="54" customFormat="1" ht="12.75" customHeight="1" x14ac:dyDescent="0.2">
      <c r="A358" s="14"/>
      <c r="B358" s="20"/>
      <c r="C358" s="15"/>
      <c r="D358" s="15"/>
      <c r="E358" s="15"/>
      <c r="F358" s="14"/>
      <c r="G358" s="14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4"/>
      <c r="X358" s="20"/>
      <c r="Y358" s="14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L358" s="56"/>
      <c r="AM358" s="55"/>
    </row>
    <row r="359" spans="1:39" s="54" customFormat="1" ht="12.75" customHeight="1" x14ac:dyDescent="0.2">
      <c r="A359" s="14"/>
      <c r="B359" s="20"/>
      <c r="C359" s="15"/>
      <c r="D359" s="15"/>
      <c r="E359" s="15"/>
      <c r="F359" s="14"/>
      <c r="G359" s="14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4"/>
      <c r="X359" s="20"/>
      <c r="Y359" s="14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L359" s="56"/>
      <c r="AM359" s="55"/>
    </row>
    <row r="360" spans="1:39" s="54" customFormat="1" ht="12.75" customHeight="1" x14ac:dyDescent="0.2">
      <c r="A360" s="14"/>
      <c r="B360" s="20"/>
      <c r="C360" s="15"/>
      <c r="D360" s="15"/>
      <c r="E360" s="15"/>
      <c r="F360" s="14"/>
      <c r="G360" s="14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4"/>
      <c r="X360" s="20"/>
      <c r="Y360" s="14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L360" s="56"/>
      <c r="AM360" s="55"/>
    </row>
    <row r="361" spans="1:39" s="54" customFormat="1" ht="12.75" customHeight="1" x14ac:dyDescent="0.2">
      <c r="A361" s="14"/>
      <c r="B361" s="20"/>
      <c r="C361" s="15"/>
      <c r="D361" s="15"/>
      <c r="E361" s="15"/>
      <c r="F361" s="14"/>
      <c r="G361" s="14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4"/>
      <c r="X361" s="20"/>
      <c r="Y361" s="14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L361" s="56"/>
      <c r="AM361" s="55"/>
    </row>
    <row r="362" spans="1:39" s="54" customFormat="1" ht="12.75" customHeight="1" x14ac:dyDescent="0.2">
      <c r="A362" s="14"/>
      <c r="B362" s="20"/>
      <c r="C362" s="15"/>
      <c r="D362" s="15"/>
      <c r="E362" s="15"/>
      <c r="F362" s="14"/>
      <c r="G362" s="14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4"/>
      <c r="X362" s="20"/>
      <c r="Y362" s="14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L362" s="56"/>
      <c r="AM362" s="55"/>
    </row>
    <row r="363" spans="1:39" s="54" customFormat="1" ht="12.75" customHeight="1" x14ac:dyDescent="0.2">
      <c r="A363" s="14"/>
      <c r="B363" s="20"/>
      <c r="C363" s="15"/>
      <c r="D363" s="15"/>
      <c r="E363" s="15"/>
      <c r="F363" s="14"/>
      <c r="G363" s="14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4"/>
      <c r="X363" s="20"/>
      <c r="Y363" s="14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L363" s="56"/>
      <c r="AM363" s="55"/>
    </row>
    <row r="364" spans="1:39" s="54" customFormat="1" ht="12.75" customHeight="1" x14ac:dyDescent="0.2">
      <c r="A364" s="14"/>
      <c r="B364" s="20"/>
      <c r="C364" s="15"/>
      <c r="D364" s="15"/>
      <c r="E364" s="15"/>
      <c r="F364" s="14"/>
      <c r="G364" s="14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4"/>
      <c r="X364" s="20"/>
      <c r="Y364" s="14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L364" s="56"/>
      <c r="AM364" s="55"/>
    </row>
    <row r="365" spans="1:39" s="54" customFormat="1" ht="12.75" customHeight="1" x14ac:dyDescent="0.2">
      <c r="A365" s="14"/>
      <c r="B365" s="20"/>
      <c r="C365" s="15"/>
      <c r="D365" s="15"/>
      <c r="E365" s="15"/>
      <c r="F365" s="14"/>
      <c r="G365" s="14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4"/>
      <c r="X365" s="20"/>
      <c r="Y365" s="14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L365" s="56"/>
      <c r="AM365" s="55"/>
    </row>
    <row r="366" spans="1:39" s="54" customFormat="1" ht="12.75" customHeight="1" x14ac:dyDescent="0.2">
      <c r="A366" s="14"/>
      <c r="B366" s="20"/>
      <c r="C366" s="15"/>
      <c r="D366" s="15"/>
      <c r="E366" s="15"/>
      <c r="F366" s="14"/>
      <c r="G366" s="14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4"/>
      <c r="X366" s="20"/>
      <c r="Y366" s="14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L366" s="56"/>
      <c r="AM366" s="55"/>
    </row>
    <row r="367" spans="1:39" s="54" customFormat="1" ht="12.75" customHeight="1" x14ac:dyDescent="0.2">
      <c r="A367" s="14"/>
      <c r="B367" s="20"/>
      <c r="C367" s="15"/>
      <c r="D367" s="15"/>
      <c r="E367" s="15"/>
      <c r="F367" s="14"/>
      <c r="G367" s="14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4"/>
      <c r="X367" s="20"/>
      <c r="Y367" s="14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L367" s="56"/>
      <c r="AM367" s="55"/>
    </row>
    <row r="368" spans="1:39" s="54" customFormat="1" ht="12.75" customHeight="1" x14ac:dyDescent="0.2">
      <c r="A368" s="14"/>
      <c r="B368" s="20"/>
      <c r="C368" s="15"/>
      <c r="D368" s="15"/>
      <c r="E368" s="15"/>
      <c r="F368" s="14"/>
      <c r="G368" s="14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4"/>
      <c r="X368" s="20"/>
      <c r="Y368" s="14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L368" s="56"/>
      <c r="AM368" s="55"/>
    </row>
    <row r="369" spans="1:39" s="54" customFormat="1" ht="12.75" customHeight="1" x14ac:dyDescent="0.2">
      <c r="A369" s="14"/>
      <c r="B369" s="20"/>
      <c r="C369" s="15"/>
      <c r="D369" s="15"/>
      <c r="E369" s="15"/>
      <c r="F369" s="14"/>
      <c r="G369" s="14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4"/>
      <c r="X369" s="20"/>
      <c r="Y369" s="14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L369" s="56"/>
      <c r="AM369" s="55"/>
    </row>
    <row r="370" spans="1:39" s="54" customFormat="1" ht="12.75" customHeight="1" x14ac:dyDescent="0.2">
      <c r="A370" s="14"/>
      <c r="B370" s="20"/>
      <c r="C370" s="15"/>
      <c r="D370" s="15"/>
      <c r="E370" s="15"/>
      <c r="F370" s="14"/>
      <c r="G370" s="14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4"/>
      <c r="X370" s="20"/>
      <c r="Y370" s="14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L370" s="56"/>
      <c r="AM370" s="55"/>
    </row>
    <row r="371" spans="1:39" s="54" customFormat="1" ht="12.75" customHeight="1" x14ac:dyDescent="0.2">
      <c r="A371" s="14"/>
      <c r="B371" s="20"/>
      <c r="C371" s="15"/>
      <c r="D371" s="15"/>
      <c r="E371" s="15"/>
      <c r="F371" s="14"/>
      <c r="G371" s="14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4"/>
      <c r="X371" s="20"/>
      <c r="Y371" s="14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L371" s="56"/>
      <c r="AM371" s="55"/>
    </row>
    <row r="372" spans="1:39" s="54" customFormat="1" ht="12.75" customHeight="1" x14ac:dyDescent="0.2">
      <c r="A372" s="14"/>
      <c r="B372" s="20"/>
      <c r="C372" s="15"/>
      <c r="D372" s="15"/>
      <c r="E372" s="15"/>
      <c r="F372" s="14"/>
      <c r="G372" s="14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4"/>
      <c r="X372" s="20"/>
      <c r="Y372" s="14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L372" s="56"/>
      <c r="AM372" s="55"/>
    </row>
    <row r="373" spans="1:39" s="54" customFormat="1" ht="12.75" customHeight="1" x14ac:dyDescent="0.2">
      <c r="A373" s="14"/>
      <c r="B373" s="20"/>
      <c r="C373" s="15"/>
      <c r="D373" s="15"/>
      <c r="E373" s="15"/>
      <c r="F373" s="14"/>
      <c r="G373" s="14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4"/>
      <c r="X373" s="20"/>
      <c r="Y373" s="14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L373" s="56"/>
      <c r="AM373" s="55"/>
    </row>
    <row r="374" spans="1:39" s="54" customFormat="1" ht="12.75" customHeight="1" x14ac:dyDescent="0.2">
      <c r="A374" s="14"/>
      <c r="B374" s="20"/>
      <c r="C374" s="15"/>
      <c r="D374" s="15"/>
      <c r="E374" s="15"/>
      <c r="F374" s="14"/>
      <c r="G374" s="14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4"/>
      <c r="X374" s="20"/>
      <c r="Y374" s="14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L374" s="56"/>
      <c r="AM374" s="55"/>
    </row>
    <row r="375" spans="1:39" s="54" customFormat="1" ht="12.75" customHeight="1" x14ac:dyDescent="0.2">
      <c r="A375" s="14"/>
      <c r="B375" s="20"/>
      <c r="C375" s="15"/>
      <c r="D375" s="15"/>
      <c r="E375" s="15"/>
      <c r="F375" s="14"/>
      <c r="G375" s="14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4"/>
      <c r="X375" s="20"/>
      <c r="Y375" s="14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L375" s="56"/>
      <c r="AM375" s="55"/>
    </row>
    <row r="376" spans="1:39" s="54" customFormat="1" ht="12.75" customHeight="1" x14ac:dyDescent="0.2">
      <c r="A376" s="14"/>
      <c r="B376" s="20"/>
      <c r="C376" s="15"/>
      <c r="D376" s="15"/>
      <c r="E376" s="15"/>
      <c r="F376" s="14"/>
      <c r="G376" s="14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4"/>
      <c r="X376" s="20"/>
      <c r="Y376" s="14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L376" s="56"/>
      <c r="AM376" s="55"/>
    </row>
    <row r="377" spans="1:39" s="54" customFormat="1" ht="12.75" customHeight="1" x14ac:dyDescent="0.2">
      <c r="A377" s="14"/>
      <c r="B377" s="20"/>
      <c r="C377" s="15"/>
      <c r="D377" s="15"/>
      <c r="E377" s="15"/>
      <c r="F377" s="14"/>
      <c r="G377" s="14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4"/>
      <c r="X377" s="20"/>
      <c r="Y377" s="14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L377" s="56"/>
      <c r="AM377" s="55"/>
    </row>
    <row r="378" spans="1:39" s="54" customFormat="1" ht="12.75" customHeight="1" x14ac:dyDescent="0.2">
      <c r="A378" s="14"/>
      <c r="B378" s="20"/>
      <c r="C378" s="15"/>
      <c r="D378" s="15"/>
      <c r="E378" s="15"/>
      <c r="F378" s="14"/>
      <c r="G378" s="14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4"/>
      <c r="X378" s="20"/>
      <c r="Y378" s="14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L378" s="56"/>
      <c r="AM378" s="55"/>
    </row>
    <row r="379" spans="1:39" s="54" customFormat="1" ht="12.75" customHeight="1" x14ac:dyDescent="0.2">
      <c r="A379" s="14"/>
      <c r="B379" s="20"/>
      <c r="C379" s="15"/>
      <c r="D379" s="15"/>
      <c r="E379" s="15"/>
      <c r="F379" s="14"/>
      <c r="G379" s="14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4"/>
      <c r="X379" s="20"/>
      <c r="Y379" s="14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L379" s="56"/>
      <c r="AM379" s="55"/>
    </row>
    <row r="380" spans="1:39" s="54" customFormat="1" ht="12.75" customHeight="1" x14ac:dyDescent="0.2">
      <c r="A380" s="14"/>
      <c r="B380" s="20"/>
      <c r="C380" s="15"/>
      <c r="D380" s="15"/>
      <c r="E380" s="15"/>
      <c r="F380" s="14"/>
      <c r="G380" s="14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4"/>
      <c r="X380" s="20"/>
      <c r="Y380" s="14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L380" s="56"/>
      <c r="AM380" s="55"/>
    </row>
    <row r="381" spans="1:39" s="54" customFormat="1" ht="12.75" customHeight="1" x14ac:dyDescent="0.2">
      <c r="A381" s="14"/>
      <c r="B381" s="20"/>
      <c r="C381" s="15"/>
      <c r="D381" s="15"/>
      <c r="E381" s="15"/>
      <c r="F381" s="14"/>
      <c r="G381" s="14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4"/>
      <c r="X381" s="20"/>
      <c r="Y381" s="14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L381" s="56"/>
      <c r="AM381" s="55"/>
    </row>
    <row r="382" spans="1:39" s="54" customFormat="1" ht="12.75" customHeight="1" x14ac:dyDescent="0.2">
      <c r="A382" s="14"/>
      <c r="B382" s="20"/>
      <c r="C382" s="15"/>
      <c r="D382" s="15"/>
      <c r="E382" s="15"/>
      <c r="F382" s="14"/>
      <c r="G382" s="14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4"/>
      <c r="X382" s="20"/>
      <c r="Y382" s="14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L382" s="56"/>
      <c r="AM382" s="55"/>
    </row>
    <row r="383" spans="1:39" s="54" customFormat="1" ht="12.75" customHeight="1" x14ac:dyDescent="0.2">
      <c r="A383" s="14"/>
      <c r="B383" s="20"/>
      <c r="C383" s="15"/>
      <c r="D383" s="15"/>
      <c r="E383" s="15"/>
      <c r="F383" s="14"/>
      <c r="G383" s="14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4"/>
      <c r="X383" s="20"/>
      <c r="Y383" s="14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L383" s="56"/>
      <c r="AM383" s="55"/>
    </row>
    <row r="384" spans="1:39" s="54" customFormat="1" ht="12.75" customHeight="1" x14ac:dyDescent="0.2">
      <c r="A384" s="14"/>
      <c r="B384" s="20"/>
      <c r="C384" s="15"/>
      <c r="D384" s="15"/>
      <c r="E384" s="15"/>
      <c r="F384" s="14"/>
      <c r="G384" s="14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4"/>
      <c r="X384" s="20"/>
      <c r="Y384" s="14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L384" s="56"/>
      <c r="AM384" s="55"/>
    </row>
    <row r="385" spans="1:39" s="54" customFormat="1" ht="12.75" customHeight="1" x14ac:dyDescent="0.2">
      <c r="A385" s="14"/>
      <c r="B385" s="20"/>
      <c r="C385" s="15"/>
      <c r="D385" s="15"/>
      <c r="E385" s="15"/>
      <c r="F385" s="14"/>
      <c r="G385" s="14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4"/>
      <c r="X385" s="20"/>
      <c r="Y385" s="14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L385" s="56"/>
      <c r="AM385" s="55"/>
    </row>
    <row r="386" spans="1:39" s="54" customFormat="1" ht="12.75" customHeight="1" x14ac:dyDescent="0.2">
      <c r="A386" s="14"/>
      <c r="B386" s="20"/>
      <c r="C386" s="15"/>
      <c r="D386" s="15"/>
      <c r="E386" s="15"/>
      <c r="F386" s="14"/>
      <c r="G386" s="14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4"/>
      <c r="X386" s="20"/>
      <c r="Y386" s="14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L386" s="56"/>
      <c r="AM386" s="55"/>
    </row>
    <row r="387" spans="1:39" s="54" customFormat="1" ht="12.75" customHeight="1" x14ac:dyDescent="0.2">
      <c r="A387" s="14"/>
      <c r="B387" s="20"/>
      <c r="C387" s="15"/>
      <c r="D387" s="15"/>
      <c r="E387" s="15"/>
      <c r="F387" s="14"/>
      <c r="G387" s="14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4"/>
      <c r="X387" s="20"/>
      <c r="Y387" s="14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L387" s="56"/>
      <c r="AM387" s="55"/>
    </row>
    <row r="388" spans="1:39" s="54" customFormat="1" ht="12.75" customHeight="1" x14ac:dyDescent="0.2">
      <c r="A388" s="14"/>
      <c r="B388" s="20"/>
      <c r="C388" s="15"/>
      <c r="D388" s="15"/>
      <c r="E388" s="15"/>
      <c r="F388" s="14"/>
      <c r="G388" s="14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4"/>
      <c r="X388" s="20"/>
      <c r="Y388" s="14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L388" s="56"/>
      <c r="AM388" s="55"/>
    </row>
    <row r="389" spans="1:39" s="54" customFormat="1" ht="12.75" customHeight="1" x14ac:dyDescent="0.2">
      <c r="A389" s="14"/>
      <c r="B389" s="20"/>
      <c r="C389" s="15"/>
      <c r="D389" s="15"/>
      <c r="E389" s="15"/>
      <c r="F389" s="14"/>
      <c r="G389" s="14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4"/>
      <c r="X389" s="20"/>
      <c r="Y389" s="14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L389" s="56"/>
      <c r="AM389" s="55"/>
    </row>
    <row r="390" spans="1:39" s="54" customFormat="1" ht="12.75" customHeight="1" x14ac:dyDescent="0.2">
      <c r="A390" s="14"/>
      <c r="B390" s="20"/>
      <c r="C390" s="15"/>
      <c r="D390" s="15"/>
      <c r="E390" s="15"/>
      <c r="F390" s="14"/>
      <c r="G390" s="14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4"/>
      <c r="X390" s="20"/>
      <c r="Y390" s="14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L390" s="56"/>
      <c r="AM390" s="55"/>
    </row>
    <row r="391" spans="1:39" s="54" customFormat="1" ht="12.75" customHeight="1" x14ac:dyDescent="0.2">
      <c r="A391" s="14"/>
      <c r="B391" s="20"/>
      <c r="C391" s="15"/>
      <c r="D391" s="15"/>
      <c r="E391" s="15"/>
      <c r="F391" s="14"/>
      <c r="G391" s="14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4"/>
      <c r="X391" s="20"/>
      <c r="Y391" s="14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L391" s="56"/>
      <c r="AM391" s="55"/>
    </row>
    <row r="392" spans="1:39" s="54" customFormat="1" ht="12.75" customHeight="1" x14ac:dyDescent="0.2">
      <c r="A392" s="14"/>
      <c r="B392" s="20"/>
      <c r="C392" s="15"/>
      <c r="D392" s="15"/>
      <c r="E392" s="15"/>
      <c r="F392" s="14"/>
      <c r="G392" s="14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4"/>
      <c r="X392" s="20"/>
      <c r="Y392" s="14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L392" s="56"/>
      <c r="AM392" s="55"/>
    </row>
    <row r="393" spans="1:39" s="54" customFormat="1" ht="12.75" customHeight="1" x14ac:dyDescent="0.2">
      <c r="A393" s="14"/>
      <c r="B393" s="20"/>
      <c r="C393" s="15"/>
      <c r="D393" s="15"/>
      <c r="E393" s="15"/>
      <c r="F393" s="14"/>
      <c r="G393" s="14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4"/>
      <c r="X393" s="20"/>
      <c r="Y393" s="14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L393" s="56"/>
      <c r="AM393" s="55"/>
    </row>
    <row r="394" spans="1:39" s="54" customFormat="1" ht="12.75" customHeight="1" x14ac:dyDescent="0.2">
      <c r="A394" s="14"/>
      <c r="B394" s="20"/>
      <c r="C394" s="15"/>
      <c r="D394" s="15"/>
      <c r="E394" s="15"/>
      <c r="F394" s="14"/>
      <c r="G394" s="14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4"/>
      <c r="X394" s="20"/>
      <c r="Y394" s="14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L394" s="56"/>
      <c r="AM394" s="55"/>
    </row>
    <row r="395" spans="1:39" s="54" customFormat="1" ht="12.75" customHeight="1" x14ac:dyDescent="0.2">
      <c r="A395" s="14"/>
      <c r="B395" s="20"/>
      <c r="C395" s="15"/>
      <c r="D395" s="15"/>
      <c r="E395" s="15"/>
      <c r="F395" s="14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4"/>
      <c r="X395" s="20"/>
      <c r="Y395" s="14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L395" s="56"/>
      <c r="AM395" s="55"/>
    </row>
    <row r="396" spans="1:39" s="54" customFormat="1" ht="12.75" customHeight="1" x14ac:dyDescent="0.2">
      <c r="A396" s="14"/>
      <c r="B396" s="20"/>
      <c r="C396" s="15"/>
      <c r="D396" s="15"/>
      <c r="E396" s="15"/>
      <c r="F396" s="14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4"/>
      <c r="X396" s="20"/>
      <c r="Y396" s="14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L396" s="56"/>
      <c r="AM396" s="55"/>
    </row>
    <row r="397" spans="1:39" s="54" customFormat="1" ht="12.75" customHeight="1" x14ac:dyDescent="0.2">
      <c r="A397" s="14"/>
      <c r="B397" s="20"/>
      <c r="C397" s="15"/>
      <c r="D397" s="15"/>
      <c r="E397" s="15"/>
      <c r="F397" s="14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4"/>
      <c r="X397" s="20"/>
      <c r="Y397" s="14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L397" s="56"/>
      <c r="AM397" s="55"/>
    </row>
    <row r="398" spans="1:39" s="54" customFormat="1" ht="12.75" customHeight="1" x14ac:dyDescent="0.2">
      <c r="A398" s="14"/>
      <c r="B398" s="20"/>
      <c r="C398" s="15"/>
      <c r="D398" s="15"/>
      <c r="E398" s="15"/>
      <c r="F398" s="14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4"/>
      <c r="X398" s="20"/>
      <c r="Y398" s="14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L398" s="56"/>
      <c r="AM398" s="55"/>
    </row>
    <row r="399" spans="1:39" s="54" customFormat="1" ht="12.75" customHeight="1" x14ac:dyDescent="0.2">
      <c r="A399" s="14"/>
      <c r="B399" s="20"/>
      <c r="C399" s="15"/>
      <c r="D399" s="15"/>
      <c r="E399" s="15"/>
      <c r="F399" s="14"/>
      <c r="G399" s="1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4"/>
      <c r="X399" s="20"/>
      <c r="Y399" s="14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L399" s="56"/>
      <c r="AM399" s="55"/>
    </row>
    <row r="400" spans="1:39" s="54" customFormat="1" ht="12.75" customHeight="1" x14ac:dyDescent="0.2">
      <c r="A400" s="14"/>
      <c r="B400" s="20"/>
      <c r="C400" s="15"/>
      <c r="D400" s="15"/>
      <c r="E400" s="15"/>
      <c r="F400" s="14"/>
      <c r="G400" s="14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4"/>
      <c r="X400" s="20"/>
      <c r="Y400" s="14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L400" s="56"/>
      <c r="AM400" s="55"/>
    </row>
    <row r="401" spans="1:39" s="54" customFormat="1" ht="12.75" customHeight="1" x14ac:dyDescent="0.2">
      <c r="A401" s="14"/>
      <c r="B401" s="20"/>
      <c r="C401" s="15"/>
      <c r="D401" s="15"/>
      <c r="E401" s="15"/>
      <c r="F401" s="14"/>
      <c r="G401" s="14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4"/>
      <c r="X401" s="20"/>
      <c r="Y401" s="14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L401" s="56"/>
      <c r="AM401" s="55"/>
    </row>
    <row r="402" spans="1:39" s="54" customFormat="1" ht="12.75" customHeight="1" x14ac:dyDescent="0.2">
      <c r="A402" s="14"/>
      <c r="B402" s="20"/>
      <c r="C402" s="15"/>
      <c r="D402" s="15"/>
      <c r="E402" s="15"/>
      <c r="F402" s="14"/>
      <c r="G402" s="14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4"/>
      <c r="X402" s="20"/>
      <c r="Y402" s="14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L402" s="56"/>
      <c r="AM402" s="55"/>
    </row>
    <row r="403" spans="1:39" s="54" customFormat="1" ht="12.75" customHeight="1" x14ac:dyDescent="0.2">
      <c r="A403" s="14"/>
      <c r="B403" s="20"/>
      <c r="C403" s="15"/>
      <c r="D403" s="15"/>
      <c r="E403" s="15"/>
      <c r="F403" s="14"/>
      <c r="G403" s="14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4"/>
      <c r="X403" s="20"/>
      <c r="Y403" s="14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L403" s="56"/>
      <c r="AM403" s="55"/>
    </row>
    <row r="404" spans="1:39" s="54" customFormat="1" ht="12.75" customHeight="1" x14ac:dyDescent="0.2">
      <c r="A404" s="14"/>
      <c r="B404" s="20"/>
      <c r="C404" s="15"/>
      <c r="D404" s="15"/>
      <c r="E404" s="15"/>
      <c r="F404" s="14"/>
      <c r="G404" s="14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4"/>
      <c r="X404" s="20"/>
      <c r="Y404" s="14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L404" s="56"/>
      <c r="AM404" s="55"/>
    </row>
    <row r="405" spans="1:39" s="54" customFormat="1" ht="12.75" customHeight="1" x14ac:dyDescent="0.2">
      <c r="A405" s="14"/>
      <c r="B405" s="20"/>
      <c r="C405" s="15"/>
      <c r="D405" s="15"/>
      <c r="E405" s="15"/>
      <c r="F405" s="14"/>
      <c r="G405" s="14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4"/>
      <c r="X405" s="20"/>
      <c r="Y405" s="14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L405" s="56"/>
      <c r="AM405" s="55"/>
    </row>
    <row r="406" spans="1:39" s="54" customFormat="1" ht="12.75" customHeight="1" x14ac:dyDescent="0.2">
      <c r="A406" s="14"/>
      <c r="B406" s="20"/>
      <c r="C406" s="15"/>
      <c r="D406" s="15"/>
      <c r="E406" s="15"/>
      <c r="F406" s="14"/>
      <c r="G406" s="14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4"/>
      <c r="X406" s="20"/>
      <c r="Y406" s="14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L406" s="56"/>
      <c r="AM406" s="55"/>
    </row>
    <row r="407" spans="1:39" s="54" customFormat="1" ht="12.75" customHeight="1" x14ac:dyDescent="0.2">
      <c r="A407" s="14"/>
      <c r="B407" s="20"/>
      <c r="C407" s="15"/>
      <c r="D407" s="15"/>
      <c r="E407" s="15"/>
      <c r="F407" s="14"/>
      <c r="G407" s="14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4"/>
      <c r="X407" s="20"/>
      <c r="Y407" s="14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L407" s="56"/>
      <c r="AM407" s="55"/>
    </row>
    <row r="408" spans="1:39" s="54" customFormat="1" ht="12.75" customHeight="1" x14ac:dyDescent="0.2">
      <c r="A408" s="14"/>
      <c r="B408" s="20"/>
      <c r="C408" s="15"/>
      <c r="D408" s="15"/>
      <c r="E408" s="15"/>
      <c r="F408" s="14"/>
      <c r="G408" s="14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4"/>
      <c r="X408" s="20"/>
      <c r="Y408" s="14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L408" s="56"/>
      <c r="AM408" s="55"/>
    </row>
    <row r="409" spans="1:39" s="54" customFormat="1" ht="12.75" customHeight="1" x14ac:dyDescent="0.2">
      <c r="A409" s="14"/>
      <c r="B409" s="20"/>
      <c r="C409" s="15"/>
      <c r="D409" s="15"/>
      <c r="E409" s="15"/>
      <c r="F409" s="14"/>
      <c r="G409" s="14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4"/>
      <c r="X409" s="20"/>
      <c r="Y409" s="14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L409" s="56"/>
      <c r="AM409" s="55"/>
    </row>
    <row r="410" spans="1:39" s="54" customFormat="1" ht="12.75" customHeight="1" x14ac:dyDescent="0.2">
      <c r="A410" s="14"/>
      <c r="B410" s="20"/>
      <c r="C410" s="15"/>
      <c r="D410" s="15"/>
      <c r="E410" s="15"/>
      <c r="F410" s="14"/>
      <c r="G410" s="14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4"/>
      <c r="X410" s="20"/>
      <c r="Y410" s="14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L410" s="56"/>
      <c r="AM410" s="55"/>
    </row>
    <row r="411" spans="1:39" s="54" customFormat="1" ht="12.75" customHeight="1" x14ac:dyDescent="0.2">
      <c r="A411" s="14"/>
      <c r="B411" s="20"/>
      <c r="C411" s="15"/>
      <c r="D411" s="15"/>
      <c r="E411" s="15"/>
      <c r="F411" s="14"/>
      <c r="G411" s="14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4"/>
      <c r="X411" s="20"/>
      <c r="Y411" s="14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L411" s="56"/>
      <c r="AM411" s="55"/>
    </row>
    <row r="412" spans="1:39" s="54" customFormat="1" ht="12.75" customHeight="1" x14ac:dyDescent="0.2">
      <c r="A412" s="14"/>
      <c r="B412" s="20"/>
      <c r="C412" s="15"/>
      <c r="D412" s="15"/>
      <c r="E412" s="15"/>
      <c r="F412" s="14"/>
      <c r="G412" s="14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4"/>
      <c r="X412" s="20"/>
      <c r="Y412" s="14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L412" s="56"/>
      <c r="AM412" s="55"/>
    </row>
    <row r="413" spans="1:39" s="54" customFormat="1" ht="12.75" customHeight="1" x14ac:dyDescent="0.2">
      <c r="A413" s="14"/>
      <c r="B413" s="20"/>
      <c r="C413" s="15"/>
      <c r="D413" s="15"/>
      <c r="E413" s="15"/>
      <c r="F413" s="14"/>
      <c r="G413" s="14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4"/>
      <c r="X413" s="20"/>
      <c r="Y413" s="14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L413" s="56"/>
      <c r="AM413" s="55"/>
    </row>
    <row r="414" spans="1:39" s="54" customFormat="1" ht="12.75" customHeight="1" x14ac:dyDescent="0.2">
      <c r="A414" s="14"/>
      <c r="B414" s="20"/>
      <c r="C414" s="15"/>
      <c r="D414" s="15"/>
      <c r="E414" s="15"/>
      <c r="F414" s="14"/>
      <c r="G414" s="14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4"/>
      <c r="X414" s="20"/>
      <c r="Y414" s="14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L414" s="56"/>
      <c r="AM414" s="55"/>
    </row>
    <row r="415" spans="1:39" s="54" customFormat="1" ht="12.75" customHeight="1" x14ac:dyDescent="0.2">
      <c r="A415" s="14"/>
      <c r="B415" s="20"/>
      <c r="C415" s="15"/>
      <c r="D415" s="15"/>
      <c r="E415" s="15"/>
      <c r="F415" s="14"/>
      <c r="G415" s="14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4"/>
      <c r="X415" s="20"/>
      <c r="Y415" s="14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L415" s="56"/>
      <c r="AM415" s="55"/>
    </row>
    <row r="416" spans="1:39" s="54" customFormat="1" ht="12.75" customHeight="1" x14ac:dyDescent="0.2">
      <c r="A416" s="14"/>
      <c r="B416" s="20"/>
      <c r="C416" s="15"/>
      <c r="D416" s="15"/>
      <c r="E416" s="15"/>
      <c r="F416" s="14"/>
      <c r="G416" s="14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4"/>
      <c r="X416" s="20"/>
      <c r="Y416" s="14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L416" s="56"/>
      <c r="AM416" s="55"/>
    </row>
    <row r="417" spans="1:39" s="54" customFormat="1" ht="12.75" customHeight="1" x14ac:dyDescent="0.2">
      <c r="A417" s="14"/>
      <c r="B417" s="20"/>
      <c r="C417" s="15"/>
      <c r="D417" s="15"/>
      <c r="E417" s="15"/>
      <c r="F417" s="14"/>
      <c r="G417" s="14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4"/>
      <c r="X417" s="20"/>
      <c r="Y417" s="14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L417" s="56"/>
      <c r="AM417" s="55"/>
    </row>
    <row r="418" spans="1:39" s="54" customFormat="1" ht="12.75" customHeight="1" x14ac:dyDescent="0.2">
      <c r="A418" s="14"/>
      <c r="B418" s="20"/>
      <c r="C418" s="15"/>
      <c r="D418" s="15"/>
      <c r="E418" s="15"/>
      <c r="F418" s="14"/>
      <c r="G418" s="14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4"/>
      <c r="X418" s="20"/>
      <c r="Y418" s="14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L418" s="56"/>
      <c r="AM418" s="55"/>
    </row>
    <row r="419" spans="1:39" s="54" customFormat="1" ht="12.75" customHeight="1" x14ac:dyDescent="0.2">
      <c r="A419" s="14"/>
      <c r="B419" s="20"/>
      <c r="C419" s="15"/>
      <c r="D419" s="15"/>
      <c r="E419" s="15"/>
      <c r="F419" s="14"/>
      <c r="G419" s="14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4"/>
      <c r="X419" s="20"/>
      <c r="Y419" s="14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L419" s="56"/>
      <c r="AM419" s="55"/>
    </row>
    <row r="420" spans="1:39" s="54" customFormat="1" ht="12.75" customHeight="1" x14ac:dyDescent="0.2">
      <c r="A420" s="14"/>
      <c r="B420" s="20"/>
      <c r="C420" s="15"/>
      <c r="D420" s="15"/>
      <c r="E420" s="15"/>
      <c r="F420" s="14"/>
      <c r="G420" s="14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4"/>
      <c r="X420" s="20"/>
      <c r="Y420" s="14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L420" s="56"/>
      <c r="AM420" s="55"/>
    </row>
    <row r="421" spans="1:39" s="54" customFormat="1" ht="12.75" customHeight="1" x14ac:dyDescent="0.2">
      <c r="A421" s="14"/>
      <c r="B421" s="20"/>
      <c r="C421" s="15"/>
      <c r="D421" s="15"/>
      <c r="E421" s="15"/>
      <c r="F421" s="14"/>
      <c r="G421" s="14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4"/>
      <c r="X421" s="20"/>
      <c r="Y421" s="14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L421" s="56"/>
      <c r="AM421" s="55"/>
    </row>
    <row r="422" spans="1:39" s="54" customFormat="1" ht="12.75" customHeight="1" x14ac:dyDescent="0.2">
      <c r="A422" s="14"/>
      <c r="B422" s="20"/>
      <c r="C422" s="15"/>
      <c r="D422" s="15"/>
      <c r="E422" s="15"/>
      <c r="F422" s="14"/>
      <c r="G422" s="14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4"/>
      <c r="X422" s="20"/>
      <c r="Y422" s="14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L422" s="56"/>
      <c r="AM422" s="55"/>
    </row>
    <row r="423" spans="1:39" s="54" customFormat="1" ht="12.75" customHeight="1" x14ac:dyDescent="0.2">
      <c r="A423" s="14"/>
      <c r="B423" s="20"/>
      <c r="C423" s="15"/>
      <c r="D423" s="15"/>
      <c r="E423" s="15"/>
      <c r="F423" s="14"/>
      <c r="G423" s="14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4"/>
      <c r="X423" s="20"/>
      <c r="Y423" s="14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L423" s="56"/>
      <c r="AM423" s="55"/>
    </row>
    <row r="424" spans="1:39" s="54" customFormat="1" ht="12.75" customHeight="1" x14ac:dyDescent="0.2">
      <c r="A424" s="14"/>
      <c r="B424" s="20"/>
      <c r="C424" s="15"/>
      <c r="D424" s="15"/>
      <c r="E424" s="15"/>
      <c r="F424" s="14"/>
      <c r="G424" s="14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4"/>
      <c r="X424" s="20"/>
      <c r="Y424" s="14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L424" s="56"/>
      <c r="AM424" s="55"/>
    </row>
    <row r="425" spans="1:39" s="54" customFormat="1" ht="12.75" customHeight="1" x14ac:dyDescent="0.2">
      <c r="A425" s="14"/>
      <c r="B425" s="20"/>
      <c r="C425" s="15"/>
      <c r="D425" s="15"/>
      <c r="E425" s="15"/>
      <c r="F425" s="14"/>
      <c r="G425" s="14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4"/>
      <c r="X425" s="20"/>
      <c r="Y425" s="14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L425" s="56"/>
      <c r="AM425" s="55"/>
    </row>
    <row r="426" spans="1:39" s="54" customFormat="1" ht="12.75" customHeight="1" x14ac:dyDescent="0.2">
      <c r="A426" s="14"/>
      <c r="B426" s="20"/>
      <c r="C426" s="15"/>
      <c r="D426" s="15"/>
      <c r="E426" s="15"/>
      <c r="F426" s="14"/>
      <c r="G426" s="14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4"/>
      <c r="X426" s="20"/>
      <c r="Y426" s="14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L426" s="56"/>
      <c r="AM426" s="55"/>
    </row>
    <row r="427" spans="1:39" s="54" customFormat="1" ht="12.75" customHeight="1" x14ac:dyDescent="0.2">
      <c r="A427" s="14"/>
      <c r="B427" s="20"/>
      <c r="C427" s="15"/>
      <c r="D427" s="15"/>
      <c r="E427" s="15"/>
      <c r="F427" s="14"/>
      <c r="G427" s="14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4"/>
      <c r="X427" s="20"/>
      <c r="Y427" s="14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L427" s="56"/>
      <c r="AM427" s="55"/>
    </row>
    <row r="428" spans="1:39" s="54" customFormat="1" ht="12.75" customHeight="1" x14ac:dyDescent="0.2">
      <c r="A428" s="14"/>
      <c r="B428" s="20"/>
      <c r="C428" s="15"/>
      <c r="D428" s="15"/>
      <c r="E428" s="15"/>
      <c r="F428" s="14"/>
      <c r="G428" s="14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4"/>
      <c r="X428" s="20"/>
      <c r="Y428" s="14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L428" s="56"/>
      <c r="AM428" s="55"/>
    </row>
    <row r="429" spans="1:39" s="54" customFormat="1" ht="12.75" customHeight="1" x14ac:dyDescent="0.2">
      <c r="A429" s="14"/>
      <c r="B429" s="20"/>
      <c r="C429" s="15"/>
      <c r="D429" s="15"/>
      <c r="E429" s="15"/>
      <c r="F429" s="14"/>
      <c r="G429" s="14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4"/>
      <c r="X429" s="20"/>
      <c r="Y429" s="14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L429" s="56"/>
      <c r="AM429" s="55"/>
    </row>
    <row r="430" spans="1:39" s="54" customFormat="1" ht="12.75" customHeight="1" x14ac:dyDescent="0.2">
      <c r="A430" s="14"/>
      <c r="B430" s="20"/>
      <c r="C430" s="15"/>
      <c r="D430" s="15"/>
      <c r="E430" s="15"/>
      <c r="F430" s="14"/>
      <c r="G430" s="14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4"/>
      <c r="X430" s="20"/>
      <c r="Y430" s="14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L430" s="56"/>
      <c r="AM430" s="55"/>
    </row>
    <row r="431" spans="1:39" s="54" customFormat="1" ht="12.75" customHeight="1" x14ac:dyDescent="0.2">
      <c r="A431" s="14"/>
      <c r="B431" s="20"/>
      <c r="C431" s="15"/>
      <c r="D431" s="15"/>
      <c r="E431" s="15"/>
      <c r="F431" s="14"/>
      <c r="G431" s="14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4"/>
      <c r="X431" s="20"/>
      <c r="Y431" s="14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L431" s="56"/>
      <c r="AM431" s="55"/>
    </row>
    <row r="432" spans="1:39" s="54" customFormat="1" ht="12.75" customHeight="1" x14ac:dyDescent="0.2">
      <c r="A432" s="14"/>
      <c r="B432" s="20"/>
      <c r="C432" s="15"/>
      <c r="D432" s="15"/>
      <c r="E432" s="15"/>
      <c r="F432" s="14"/>
      <c r="G432" s="14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4"/>
      <c r="X432" s="20"/>
      <c r="Y432" s="14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L432" s="56"/>
      <c r="AM432" s="55"/>
    </row>
    <row r="433" spans="1:39" s="54" customFormat="1" ht="12.75" customHeight="1" x14ac:dyDescent="0.2">
      <c r="A433" s="14"/>
      <c r="B433" s="20"/>
      <c r="C433" s="15"/>
      <c r="D433" s="15"/>
      <c r="E433" s="15"/>
      <c r="F433" s="14"/>
      <c r="G433" s="14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4"/>
      <c r="X433" s="20"/>
      <c r="Y433" s="14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L433" s="56"/>
      <c r="AM433" s="55"/>
    </row>
    <row r="434" spans="1:39" s="54" customFormat="1" ht="12.75" customHeight="1" x14ac:dyDescent="0.2">
      <c r="A434" s="14"/>
      <c r="B434" s="20"/>
      <c r="C434" s="15"/>
      <c r="D434" s="15"/>
      <c r="E434" s="15"/>
      <c r="F434" s="14"/>
      <c r="G434" s="14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4"/>
      <c r="X434" s="20"/>
      <c r="Y434" s="14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L434" s="56"/>
      <c r="AM434" s="55"/>
    </row>
    <row r="435" spans="1:39" s="54" customFormat="1" ht="12.75" customHeight="1" x14ac:dyDescent="0.2">
      <c r="A435" s="14"/>
      <c r="B435" s="20"/>
      <c r="C435" s="15"/>
      <c r="D435" s="15"/>
      <c r="E435" s="15"/>
      <c r="F435" s="14"/>
      <c r="G435" s="14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4"/>
      <c r="X435" s="20"/>
      <c r="Y435" s="14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L435" s="56"/>
      <c r="AM435" s="55"/>
    </row>
    <row r="436" spans="1:39" s="54" customFormat="1" ht="12.75" customHeight="1" x14ac:dyDescent="0.2">
      <c r="A436" s="14"/>
      <c r="B436" s="20"/>
      <c r="C436" s="15"/>
      <c r="D436" s="15"/>
      <c r="E436" s="15"/>
      <c r="F436" s="14"/>
      <c r="G436" s="14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4"/>
      <c r="X436" s="20"/>
      <c r="Y436" s="14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L436" s="56"/>
      <c r="AM436" s="55"/>
    </row>
    <row r="437" spans="1:39" s="54" customFormat="1" ht="12.75" customHeight="1" x14ac:dyDescent="0.2">
      <c r="A437" s="14"/>
      <c r="B437" s="20"/>
      <c r="C437" s="15"/>
      <c r="D437" s="15"/>
      <c r="E437" s="15"/>
      <c r="F437" s="14"/>
      <c r="G437" s="14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4"/>
      <c r="X437" s="20"/>
      <c r="Y437" s="14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L437" s="56"/>
      <c r="AM437" s="55"/>
    </row>
    <row r="438" spans="1:39" s="54" customFormat="1" ht="12.75" customHeight="1" x14ac:dyDescent="0.2">
      <c r="A438" s="14"/>
      <c r="B438" s="20"/>
      <c r="C438" s="15"/>
      <c r="D438" s="15"/>
      <c r="E438" s="15"/>
      <c r="F438" s="14"/>
      <c r="G438" s="14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4"/>
      <c r="X438" s="20"/>
      <c r="Y438" s="14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L438" s="56"/>
      <c r="AM438" s="55"/>
    </row>
    <row r="439" spans="1:39" s="54" customFormat="1" ht="12.75" customHeight="1" x14ac:dyDescent="0.2">
      <c r="A439" s="14"/>
      <c r="B439" s="20"/>
      <c r="C439" s="15"/>
      <c r="D439" s="15"/>
      <c r="E439" s="15"/>
      <c r="F439" s="14"/>
      <c r="G439" s="14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4"/>
      <c r="X439" s="20"/>
      <c r="Y439" s="14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L439" s="56"/>
      <c r="AM439" s="55"/>
    </row>
    <row r="440" spans="1:39" s="54" customFormat="1" ht="12.75" customHeight="1" x14ac:dyDescent="0.2">
      <c r="A440" s="14"/>
      <c r="B440" s="20"/>
      <c r="C440" s="15"/>
      <c r="D440" s="15"/>
      <c r="E440" s="15"/>
      <c r="F440" s="14"/>
      <c r="G440" s="14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4"/>
      <c r="X440" s="20"/>
      <c r="Y440" s="14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L440" s="56"/>
      <c r="AM440" s="55"/>
    </row>
    <row r="441" spans="1:39" s="54" customFormat="1" ht="12.75" customHeight="1" x14ac:dyDescent="0.2">
      <c r="A441" s="14"/>
      <c r="B441" s="20"/>
      <c r="C441" s="15"/>
      <c r="D441" s="15"/>
      <c r="E441" s="15"/>
      <c r="F441" s="14"/>
      <c r="G441" s="14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4"/>
      <c r="X441" s="20"/>
      <c r="Y441" s="14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L441" s="56"/>
      <c r="AM441" s="55"/>
    </row>
    <row r="442" spans="1:39" s="54" customFormat="1" ht="12.75" customHeight="1" x14ac:dyDescent="0.2">
      <c r="A442" s="14"/>
      <c r="B442" s="20"/>
      <c r="C442" s="15"/>
      <c r="D442" s="15"/>
      <c r="E442" s="15"/>
      <c r="F442" s="14"/>
      <c r="G442" s="14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4"/>
      <c r="X442" s="20"/>
      <c r="Y442" s="14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L442" s="56"/>
      <c r="AM442" s="55"/>
    </row>
    <row r="443" spans="1:39" s="54" customFormat="1" ht="12.75" customHeight="1" x14ac:dyDescent="0.2">
      <c r="A443" s="14"/>
      <c r="B443" s="20"/>
      <c r="C443" s="15"/>
      <c r="D443" s="15"/>
      <c r="E443" s="15"/>
      <c r="F443" s="14"/>
      <c r="G443" s="14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4"/>
      <c r="X443" s="20"/>
      <c r="Y443" s="14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L443" s="56"/>
      <c r="AM443" s="55"/>
    </row>
    <row r="444" spans="1:39" s="54" customFormat="1" ht="12.75" customHeight="1" x14ac:dyDescent="0.2">
      <c r="A444" s="14"/>
      <c r="B444" s="20"/>
      <c r="C444" s="15"/>
      <c r="D444" s="15"/>
      <c r="E444" s="15"/>
      <c r="F444" s="14"/>
      <c r="G444" s="14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4"/>
      <c r="X444" s="20"/>
      <c r="Y444" s="14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L444" s="56"/>
      <c r="AM444" s="55"/>
    </row>
    <row r="445" spans="1:39" s="54" customFormat="1" ht="12.75" customHeight="1" x14ac:dyDescent="0.2">
      <c r="A445" s="14"/>
      <c r="B445" s="20"/>
      <c r="C445" s="15"/>
      <c r="D445" s="15"/>
      <c r="E445" s="15"/>
      <c r="F445" s="14"/>
      <c r="G445" s="14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4"/>
      <c r="X445" s="20"/>
      <c r="Y445" s="14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L445" s="56"/>
      <c r="AM445" s="55"/>
    </row>
    <row r="446" spans="1:39" s="54" customFormat="1" ht="12.75" customHeight="1" x14ac:dyDescent="0.2">
      <c r="A446" s="14"/>
      <c r="B446" s="20"/>
      <c r="C446" s="15"/>
      <c r="D446" s="15"/>
      <c r="E446" s="15"/>
      <c r="F446" s="14"/>
      <c r="G446" s="14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4"/>
      <c r="X446" s="20"/>
      <c r="Y446" s="14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L446" s="56"/>
      <c r="AM446" s="55"/>
    </row>
    <row r="447" spans="1:39" s="54" customFormat="1" ht="12.75" customHeight="1" x14ac:dyDescent="0.2">
      <c r="A447" s="14"/>
      <c r="B447" s="20"/>
      <c r="C447" s="15"/>
      <c r="D447" s="15"/>
      <c r="E447" s="15"/>
      <c r="F447" s="14"/>
      <c r="G447" s="14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4"/>
      <c r="X447" s="20"/>
      <c r="Y447" s="14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L447" s="56"/>
      <c r="AM447" s="55"/>
    </row>
    <row r="448" spans="1:39" s="54" customFormat="1" ht="12.75" customHeight="1" x14ac:dyDescent="0.2">
      <c r="A448" s="14"/>
      <c r="B448" s="20"/>
      <c r="C448" s="15"/>
      <c r="D448" s="15"/>
      <c r="E448" s="15"/>
      <c r="F448" s="14"/>
      <c r="G448" s="14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4"/>
      <c r="X448" s="20"/>
      <c r="Y448" s="14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L448" s="56"/>
      <c r="AM448" s="55"/>
    </row>
    <row r="449" spans="1:39" s="54" customFormat="1" ht="12.75" customHeight="1" x14ac:dyDescent="0.2">
      <c r="A449" s="14"/>
      <c r="B449" s="20"/>
      <c r="C449" s="15"/>
      <c r="D449" s="15"/>
      <c r="E449" s="15"/>
      <c r="F449" s="14"/>
      <c r="G449" s="14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4"/>
      <c r="X449" s="20"/>
      <c r="Y449" s="14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L449" s="56"/>
      <c r="AM449" s="55"/>
    </row>
    <row r="450" spans="1:39" s="54" customFormat="1" ht="12.75" customHeight="1" x14ac:dyDescent="0.2">
      <c r="A450" s="14"/>
      <c r="B450" s="20"/>
      <c r="C450" s="15"/>
      <c r="D450" s="15"/>
      <c r="E450" s="15"/>
      <c r="F450" s="14"/>
      <c r="G450" s="14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4"/>
      <c r="X450" s="20"/>
      <c r="Y450" s="14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L450" s="56"/>
      <c r="AM450" s="55"/>
    </row>
    <row r="451" spans="1:39" s="54" customFormat="1" ht="12.75" customHeight="1" x14ac:dyDescent="0.2">
      <c r="A451" s="14"/>
      <c r="B451" s="20"/>
      <c r="C451" s="15"/>
      <c r="D451" s="15"/>
      <c r="E451" s="15"/>
      <c r="F451" s="14"/>
      <c r="G451" s="14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4"/>
      <c r="X451" s="20"/>
      <c r="Y451" s="14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L451" s="56"/>
      <c r="AM451" s="55"/>
    </row>
    <row r="452" spans="1:39" s="54" customFormat="1" ht="12.75" customHeight="1" x14ac:dyDescent="0.2">
      <c r="A452" s="14"/>
      <c r="B452" s="20"/>
      <c r="C452" s="15"/>
      <c r="D452" s="15"/>
      <c r="E452" s="15"/>
      <c r="F452" s="14"/>
      <c r="G452" s="14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4"/>
      <c r="X452" s="20"/>
      <c r="Y452" s="14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L452" s="56"/>
      <c r="AM452" s="55"/>
    </row>
    <row r="453" spans="1:39" s="54" customFormat="1" ht="12.75" customHeight="1" x14ac:dyDescent="0.2">
      <c r="A453" s="14"/>
      <c r="B453" s="20"/>
      <c r="C453" s="15"/>
      <c r="D453" s="15"/>
      <c r="E453" s="15"/>
      <c r="F453" s="14"/>
      <c r="G453" s="14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4"/>
      <c r="X453" s="20"/>
      <c r="Y453" s="14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L453" s="56"/>
      <c r="AM453" s="55"/>
    </row>
    <row r="454" spans="1:39" s="54" customFormat="1" ht="12.75" customHeight="1" x14ac:dyDescent="0.2">
      <c r="A454" s="14"/>
      <c r="B454" s="20"/>
      <c r="C454" s="15"/>
      <c r="D454" s="15"/>
      <c r="E454" s="15"/>
      <c r="F454" s="14"/>
      <c r="G454" s="14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4"/>
      <c r="X454" s="20"/>
      <c r="Y454" s="14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L454" s="56"/>
      <c r="AM454" s="55"/>
    </row>
    <row r="455" spans="1:39" s="54" customFormat="1" ht="12.75" customHeight="1" x14ac:dyDescent="0.2">
      <c r="A455" s="14"/>
      <c r="B455" s="20"/>
      <c r="C455" s="15"/>
      <c r="D455" s="15"/>
      <c r="E455" s="15"/>
      <c r="F455" s="14"/>
      <c r="G455" s="14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4"/>
      <c r="X455" s="20"/>
      <c r="Y455" s="14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L455" s="56"/>
      <c r="AM455" s="55"/>
    </row>
    <row r="456" spans="1:39" s="54" customFormat="1" ht="12.75" customHeight="1" x14ac:dyDescent="0.2">
      <c r="A456" s="14"/>
      <c r="B456" s="20"/>
      <c r="C456" s="15"/>
      <c r="D456" s="15"/>
      <c r="E456" s="15"/>
      <c r="F456" s="14"/>
      <c r="G456" s="14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4"/>
      <c r="X456" s="20"/>
      <c r="Y456" s="14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L456" s="56"/>
      <c r="AM456" s="55"/>
    </row>
    <row r="457" spans="1:39" s="54" customFormat="1" ht="12.75" customHeight="1" x14ac:dyDescent="0.2">
      <c r="A457" s="14"/>
      <c r="B457" s="20"/>
      <c r="C457" s="15"/>
      <c r="D457" s="15"/>
      <c r="E457" s="15"/>
      <c r="F457" s="14"/>
      <c r="G457" s="14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4"/>
      <c r="X457" s="20"/>
      <c r="Y457" s="14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L457" s="56"/>
      <c r="AM457" s="55"/>
    </row>
    <row r="458" spans="1:39" s="54" customFormat="1" ht="12.75" customHeight="1" x14ac:dyDescent="0.2">
      <c r="A458" s="14"/>
      <c r="B458" s="20"/>
      <c r="C458" s="15"/>
      <c r="D458" s="15"/>
      <c r="E458" s="15"/>
      <c r="F458" s="14"/>
      <c r="G458" s="14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4"/>
      <c r="X458" s="20"/>
      <c r="Y458" s="14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L458" s="56"/>
      <c r="AM458" s="55"/>
    </row>
    <row r="459" spans="1:39" s="54" customFormat="1" ht="12.75" customHeight="1" x14ac:dyDescent="0.2">
      <c r="A459" s="14"/>
      <c r="B459" s="20"/>
      <c r="C459" s="15"/>
      <c r="D459" s="15"/>
      <c r="E459" s="15"/>
      <c r="F459" s="14"/>
      <c r="G459" s="14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4"/>
      <c r="X459" s="20"/>
      <c r="Y459" s="14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L459" s="56"/>
      <c r="AM459" s="55"/>
    </row>
    <row r="460" spans="1:39" s="54" customFormat="1" ht="12.75" customHeight="1" x14ac:dyDescent="0.2">
      <c r="A460" s="14"/>
      <c r="B460" s="20"/>
      <c r="C460" s="15"/>
      <c r="D460" s="15"/>
      <c r="E460" s="15"/>
      <c r="F460" s="14"/>
      <c r="G460" s="14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4"/>
      <c r="X460" s="20"/>
      <c r="Y460" s="14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L460" s="56"/>
      <c r="AM460" s="55"/>
    </row>
    <row r="461" spans="1:39" s="54" customFormat="1" ht="12.75" customHeight="1" x14ac:dyDescent="0.2">
      <c r="A461" s="14"/>
      <c r="B461" s="20"/>
      <c r="C461" s="15"/>
      <c r="D461" s="15"/>
      <c r="E461" s="15"/>
      <c r="F461" s="14"/>
      <c r="G461" s="14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4"/>
      <c r="X461" s="20"/>
      <c r="Y461" s="14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L461" s="56"/>
      <c r="AM461" s="55"/>
    </row>
    <row r="462" spans="1:39" s="54" customFormat="1" ht="12.75" customHeight="1" x14ac:dyDescent="0.2">
      <c r="A462" s="14"/>
      <c r="B462" s="20"/>
      <c r="C462" s="15"/>
      <c r="D462" s="15"/>
      <c r="E462" s="15"/>
      <c r="F462" s="14"/>
      <c r="G462" s="14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4"/>
      <c r="X462" s="20"/>
      <c r="Y462" s="14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L462" s="56"/>
      <c r="AM462" s="55"/>
    </row>
    <row r="463" spans="1:39" s="54" customFormat="1" ht="12.75" customHeight="1" x14ac:dyDescent="0.2">
      <c r="A463" s="14"/>
      <c r="B463" s="20"/>
      <c r="C463" s="15"/>
      <c r="D463" s="15"/>
      <c r="E463" s="15"/>
      <c r="F463" s="14"/>
      <c r="G463" s="14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4"/>
      <c r="X463" s="20"/>
      <c r="Y463" s="14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L463" s="56"/>
      <c r="AM463" s="55"/>
    </row>
    <row r="464" spans="1:39" s="54" customFormat="1" ht="12.75" customHeight="1" x14ac:dyDescent="0.2">
      <c r="A464" s="14"/>
      <c r="B464" s="20"/>
      <c r="C464" s="15"/>
      <c r="D464" s="15"/>
      <c r="E464" s="15"/>
      <c r="F464" s="14"/>
      <c r="G464" s="14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4"/>
      <c r="X464" s="20"/>
      <c r="Y464" s="14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L464" s="56"/>
      <c r="AM464" s="55"/>
    </row>
    <row r="465" spans="1:39" s="54" customFormat="1" ht="12.75" customHeight="1" x14ac:dyDescent="0.2">
      <c r="A465" s="14"/>
      <c r="B465" s="20"/>
      <c r="C465" s="15"/>
      <c r="D465" s="15"/>
      <c r="E465" s="15"/>
      <c r="F465" s="14"/>
      <c r="G465" s="14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4"/>
      <c r="X465" s="20"/>
      <c r="Y465" s="14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L465" s="56"/>
      <c r="AM465" s="55"/>
    </row>
    <row r="466" spans="1:39" s="54" customFormat="1" ht="12.75" customHeight="1" x14ac:dyDescent="0.2">
      <c r="A466" s="14"/>
      <c r="B466" s="20"/>
      <c r="C466" s="15"/>
      <c r="D466" s="15"/>
      <c r="E466" s="15"/>
      <c r="F466" s="14"/>
      <c r="G466" s="14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4"/>
      <c r="X466" s="20"/>
      <c r="Y466" s="14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L466" s="56"/>
      <c r="AM466" s="55"/>
    </row>
    <row r="467" spans="1:39" s="54" customFormat="1" ht="12.75" customHeight="1" x14ac:dyDescent="0.2">
      <c r="A467" s="14"/>
      <c r="B467" s="20"/>
      <c r="C467" s="15"/>
      <c r="D467" s="15"/>
      <c r="E467" s="15"/>
      <c r="F467" s="14"/>
      <c r="G467" s="14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4"/>
      <c r="X467" s="20"/>
      <c r="Y467" s="14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L467" s="56"/>
      <c r="AM467" s="55"/>
    </row>
    <row r="468" spans="1:39" s="54" customFormat="1" ht="12.75" customHeight="1" x14ac:dyDescent="0.2">
      <c r="A468" s="14"/>
      <c r="B468" s="20"/>
      <c r="C468" s="15"/>
      <c r="D468" s="15"/>
      <c r="E468" s="15"/>
      <c r="F468" s="14"/>
      <c r="G468" s="14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4"/>
      <c r="X468" s="20"/>
      <c r="Y468" s="14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L468" s="56"/>
      <c r="AM468" s="55"/>
    </row>
    <row r="469" spans="1:39" s="54" customFormat="1" ht="12.75" customHeight="1" x14ac:dyDescent="0.2">
      <c r="A469" s="14"/>
      <c r="B469" s="20"/>
      <c r="C469" s="15"/>
      <c r="D469" s="15"/>
      <c r="E469" s="15"/>
      <c r="F469" s="14"/>
      <c r="G469" s="14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4"/>
      <c r="X469" s="20"/>
      <c r="Y469" s="14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L469" s="56"/>
      <c r="AM469" s="55"/>
    </row>
    <row r="470" spans="1:39" s="54" customFormat="1" ht="12.75" customHeight="1" x14ac:dyDescent="0.2">
      <c r="A470" s="14"/>
      <c r="B470" s="20"/>
      <c r="C470" s="15"/>
      <c r="D470" s="15"/>
      <c r="E470" s="15"/>
      <c r="F470" s="14"/>
      <c r="G470" s="14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4"/>
      <c r="X470" s="20"/>
      <c r="Y470" s="14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L470" s="56"/>
      <c r="AM470" s="55"/>
    </row>
    <row r="471" spans="1:39" s="54" customFormat="1" ht="12.75" customHeight="1" x14ac:dyDescent="0.2">
      <c r="A471" s="14"/>
      <c r="B471" s="20"/>
      <c r="C471" s="15"/>
      <c r="D471" s="15"/>
      <c r="E471" s="15"/>
      <c r="F471" s="14"/>
      <c r="G471" s="14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4"/>
      <c r="X471" s="20"/>
      <c r="Y471" s="14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L471" s="56"/>
      <c r="AM471" s="55"/>
    </row>
    <row r="472" spans="1:39" s="54" customFormat="1" ht="12.75" customHeight="1" x14ac:dyDescent="0.2">
      <c r="A472" s="14"/>
      <c r="B472" s="20"/>
      <c r="C472" s="15"/>
      <c r="D472" s="15"/>
      <c r="E472" s="15"/>
      <c r="F472" s="14"/>
      <c r="G472" s="14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4"/>
      <c r="X472" s="20"/>
      <c r="Y472" s="14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L472" s="56"/>
      <c r="AM472" s="55"/>
    </row>
    <row r="473" spans="1:39" s="54" customFormat="1" ht="12.75" customHeight="1" x14ac:dyDescent="0.2">
      <c r="A473" s="14"/>
      <c r="B473" s="20"/>
      <c r="C473" s="15"/>
      <c r="D473" s="15"/>
      <c r="E473" s="15"/>
      <c r="F473" s="14"/>
      <c r="G473" s="14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4"/>
      <c r="X473" s="20"/>
      <c r="Y473" s="14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L473" s="56"/>
      <c r="AM473" s="55"/>
    </row>
    <row r="474" spans="1:39" s="54" customFormat="1" ht="12.75" customHeight="1" x14ac:dyDescent="0.2">
      <c r="A474" s="14"/>
      <c r="B474" s="20"/>
      <c r="C474" s="15"/>
      <c r="D474" s="15"/>
      <c r="E474" s="15"/>
      <c r="F474" s="14"/>
      <c r="G474" s="14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4"/>
      <c r="X474" s="20"/>
      <c r="Y474" s="14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L474" s="56"/>
      <c r="AM474" s="55"/>
    </row>
    <row r="475" spans="1:39" s="54" customFormat="1" ht="12.75" customHeight="1" x14ac:dyDescent="0.2">
      <c r="A475" s="14"/>
      <c r="B475" s="20"/>
      <c r="C475" s="15"/>
      <c r="D475" s="15"/>
      <c r="E475" s="15"/>
      <c r="F475" s="14"/>
      <c r="G475" s="14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4"/>
      <c r="X475" s="20"/>
      <c r="Y475" s="14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L475" s="56"/>
      <c r="AM475" s="55"/>
    </row>
    <row r="476" spans="1:39" s="54" customFormat="1" ht="12.75" customHeight="1" x14ac:dyDescent="0.2">
      <c r="A476" s="14"/>
      <c r="B476" s="20"/>
      <c r="C476" s="15"/>
      <c r="D476" s="15"/>
      <c r="E476" s="15"/>
      <c r="F476" s="14"/>
      <c r="G476" s="14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4"/>
      <c r="X476" s="20"/>
      <c r="Y476" s="14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L476" s="56"/>
      <c r="AM476" s="55"/>
    </row>
    <row r="477" spans="1:39" s="54" customFormat="1" ht="12.75" customHeight="1" x14ac:dyDescent="0.2">
      <c r="A477" s="14"/>
      <c r="B477" s="20"/>
      <c r="C477" s="15"/>
      <c r="D477" s="15"/>
      <c r="E477" s="15"/>
      <c r="F477" s="14"/>
      <c r="G477" s="14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4"/>
      <c r="X477" s="20"/>
      <c r="Y477" s="14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L477" s="56"/>
      <c r="AM477" s="55"/>
    </row>
    <row r="478" spans="1:39" s="54" customFormat="1" ht="12.75" customHeight="1" x14ac:dyDescent="0.2">
      <c r="A478" s="14"/>
      <c r="B478" s="20"/>
      <c r="C478" s="15"/>
      <c r="D478" s="15"/>
      <c r="E478" s="15"/>
      <c r="F478" s="14"/>
      <c r="G478" s="14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4"/>
      <c r="X478" s="20"/>
      <c r="Y478" s="14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L478" s="56"/>
      <c r="AM478" s="55"/>
    </row>
    <row r="479" spans="1:39" s="54" customFormat="1" ht="12.75" customHeight="1" x14ac:dyDescent="0.2">
      <c r="A479" s="14"/>
      <c r="B479" s="20"/>
      <c r="C479" s="15"/>
      <c r="D479" s="15"/>
      <c r="E479" s="15"/>
      <c r="F479" s="14"/>
      <c r="G479" s="14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4"/>
      <c r="X479" s="20"/>
      <c r="Y479" s="14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L479" s="56"/>
      <c r="AM479" s="55"/>
    </row>
    <row r="480" spans="1:39" s="54" customFormat="1" ht="12.75" customHeight="1" x14ac:dyDescent="0.2">
      <c r="A480" s="14"/>
      <c r="B480" s="20"/>
      <c r="C480" s="15"/>
      <c r="D480" s="15"/>
      <c r="E480" s="15"/>
      <c r="F480" s="14"/>
      <c r="G480" s="14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4"/>
      <c r="X480" s="20"/>
      <c r="Y480" s="14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L480" s="56"/>
      <c r="AM480" s="55"/>
    </row>
    <row r="481" spans="1:39" s="54" customFormat="1" ht="12.75" customHeight="1" x14ac:dyDescent="0.2">
      <c r="A481" s="14"/>
      <c r="B481" s="20"/>
      <c r="C481" s="15"/>
      <c r="D481" s="15"/>
      <c r="E481" s="15"/>
      <c r="F481" s="14"/>
      <c r="G481" s="14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4"/>
      <c r="X481" s="20"/>
      <c r="Y481" s="14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L481" s="56"/>
      <c r="AM481" s="55"/>
    </row>
    <row r="482" spans="1:39" s="54" customFormat="1" ht="12.75" customHeight="1" x14ac:dyDescent="0.2">
      <c r="A482" s="14"/>
      <c r="B482" s="20"/>
      <c r="C482" s="15"/>
      <c r="D482" s="15"/>
      <c r="E482" s="15"/>
      <c r="F482" s="14"/>
      <c r="G482" s="14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4"/>
      <c r="X482" s="20"/>
      <c r="Y482" s="14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L482" s="56"/>
      <c r="AM482" s="55"/>
    </row>
    <row r="483" spans="1:39" s="54" customFormat="1" ht="12.75" customHeight="1" x14ac:dyDescent="0.2">
      <c r="A483" s="14"/>
      <c r="B483" s="20"/>
      <c r="C483" s="15"/>
      <c r="D483" s="15"/>
      <c r="E483" s="15"/>
      <c r="F483" s="14"/>
      <c r="G483" s="14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4"/>
      <c r="X483" s="20"/>
      <c r="Y483" s="14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L483" s="56"/>
      <c r="AM483" s="55"/>
    </row>
    <row r="484" spans="1:39" s="54" customFormat="1" ht="12.75" customHeight="1" x14ac:dyDescent="0.2">
      <c r="A484" s="14"/>
      <c r="B484" s="20"/>
      <c r="C484" s="15"/>
      <c r="D484" s="15"/>
      <c r="E484" s="15"/>
      <c r="F484" s="14"/>
      <c r="G484" s="14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4"/>
      <c r="X484" s="20"/>
      <c r="Y484" s="14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L484" s="56"/>
      <c r="AM484" s="55"/>
    </row>
    <row r="485" spans="1:39" s="54" customFormat="1" ht="12.75" customHeight="1" x14ac:dyDescent="0.2">
      <c r="A485" s="14"/>
      <c r="B485" s="20"/>
      <c r="C485" s="15"/>
      <c r="D485" s="15"/>
      <c r="E485" s="15"/>
      <c r="F485" s="14"/>
      <c r="G485" s="14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4"/>
      <c r="X485" s="20"/>
      <c r="Y485" s="14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L485" s="56"/>
      <c r="AM485" s="55"/>
    </row>
    <row r="486" spans="1:39" s="54" customFormat="1" ht="12.75" customHeight="1" x14ac:dyDescent="0.2">
      <c r="A486" s="14"/>
      <c r="B486" s="20"/>
      <c r="C486" s="15"/>
      <c r="D486" s="15"/>
      <c r="E486" s="15"/>
      <c r="F486" s="14"/>
      <c r="G486" s="14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4"/>
      <c r="X486" s="20"/>
      <c r="Y486" s="14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L486" s="56"/>
      <c r="AM486" s="55"/>
    </row>
    <row r="487" spans="1:39" s="54" customFormat="1" ht="12.75" customHeight="1" x14ac:dyDescent="0.2">
      <c r="A487" s="14"/>
      <c r="B487" s="20"/>
      <c r="C487" s="15"/>
      <c r="D487" s="15"/>
      <c r="E487" s="15"/>
      <c r="F487" s="14"/>
      <c r="G487" s="14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4"/>
      <c r="X487" s="20"/>
      <c r="Y487" s="14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L487" s="56"/>
      <c r="AM487" s="55"/>
    </row>
    <row r="488" spans="1:39" s="54" customFormat="1" ht="12.75" customHeight="1" x14ac:dyDescent="0.2">
      <c r="A488" s="14"/>
      <c r="B488" s="20"/>
      <c r="C488" s="15"/>
      <c r="D488" s="15"/>
      <c r="E488" s="15"/>
      <c r="F488" s="14"/>
      <c r="G488" s="14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4"/>
      <c r="X488" s="20"/>
      <c r="Y488" s="14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L488" s="56"/>
      <c r="AM488" s="55"/>
    </row>
    <row r="489" spans="1:39" s="54" customFormat="1" ht="12.75" customHeight="1" x14ac:dyDescent="0.2">
      <c r="A489" s="14"/>
      <c r="B489" s="20"/>
      <c r="C489" s="15"/>
      <c r="D489" s="15"/>
      <c r="E489" s="15"/>
      <c r="F489" s="14"/>
      <c r="G489" s="14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4"/>
      <c r="X489" s="20"/>
      <c r="Y489" s="14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L489" s="56"/>
      <c r="AM489" s="55"/>
    </row>
    <row r="490" spans="1:39" s="54" customFormat="1" ht="12.75" customHeight="1" x14ac:dyDescent="0.2">
      <c r="A490" s="14"/>
      <c r="B490" s="20"/>
      <c r="C490" s="15"/>
      <c r="D490" s="15"/>
      <c r="E490" s="15"/>
      <c r="F490" s="14"/>
      <c r="G490" s="14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4"/>
      <c r="X490" s="20"/>
      <c r="Y490" s="14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L490" s="56"/>
      <c r="AM490" s="55"/>
    </row>
    <row r="491" spans="1:39" s="54" customFormat="1" ht="12.75" customHeight="1" x14ac:dyDescent="0.2">
      <c r="A491" s="14"/>
      <c r="B491" s="20"/>
      <c r="C491" s="15"/>
      <c r="D491" s="15"/>
      <c r="E491" s="15"/>
      <c r="F491" s="14"/>
      <c r="G491" s="14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4"/>
      <c r="X491" s="20"/>
      <c r="Y491" s="14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L491" s="56"/>
      <c r="AM491" s="55"/>
    </row>
    <row r="492" spans="1:39" s="54" customFormat="1" ht="12.75" customHeight="1" x14ac:dyDescent="0.2">
      <c r="A492" s="14"/>
      <c r="B492" s="20"/>
      <c r="C492" s="15"/>
      <c r="D492" s="15"/>
      <c r="E492" s="15"/>
      <c r="F492" s="14"/>
      <c r="G492" s="14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4"/>
      <c r="X492" s="20"/>
      <c r="Y492" s="14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L492" s="56"/>
      <c r="AM492" s="55"/>
    </row>
    <row r="493" spans="1:39" s="54" customFormat="1" ht="12.75" customHeight="1" x14ac:dyDescent="0.2">
      <c r="A493" s="14"/>
      <c r="B493" s="20"/>
      <c r="C493" s="15"/>
      <c r="D493" s="15"/>
      <c r="E493" s="15"/>
      <c r="F493" s="14"/>
      <c r="G493" s="14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4"/>
      <c r="X493" s="20"/>
      <c r="Y493" s="14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L493" s="56"/>
      <c r="AM493" s="55"/>
    </row>
    <row r="494" spans="1:39" s="54" customFormat="1" ht="12.75" customHeight="1" x14ac:dyDescent="0.2">
      <c r="A494" s="14"/>
      <c r="B494" s="20"/>
      <c r="C494" s="15"/>
      <c r="D494" s="15"/>
      <c r="E494" s="15"/>
      <c r="F494" s="14"/>
      <c r="G494" s="14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4"/>
      <c r="X494" s="20"/>
      <c r="Y494" s="14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L494" s="56"/>
      <c r="AM494" s="55"/>
    </row>
    <row r="495" spans="1:39" s="54" customFormat="1" ht="12.75" customHeight="1" x14ac:dyDescent="0.2">
      <c r="A495" s="14"/>
      <c r="B495" s="20"/>
      <c r="C495" s="15"/>
      <c r="D495" s="15"/>
      <c r="E495" s="15"/>
      <c r="F495" s="14"/>
      <c r="G495" s="14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4"/>
      <c r="X495" s="20"/>
      <c r="Y495" s="14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L495" s="56"/>
      <c r="AM495" s="55"/>
    </row>
    <row r="496" spans="1:39" s="54" customFormat="1" ht="12.75" customHeight="1" x14ac:dyDescent="0.2">
      <c r="A496" s="14"/>
      <c r="B496" s="20"/>
      <c r="C496" s="15"/>
      <c r="D496" s="15"/>
      <c r="E496" s="15"/>
      <c r="F496" s="14"/>
      <c r="G496" s="14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4"/>
      <c r="X496" s="20"/>
      <c r="Y496" s="14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L496" s="56"/>
      <c r="AM496" s="55"/>
    </row>
    <row r="497" spans="1:39" s="54" customFormat="1" ht="12.75" customHeight="1" x14ac:dyDescent="0.2">
      <c r="A497" s="14"/>
      <c r="B497" s="20"/>
      <c r="C497" s="15"/>
      <c r="D497" s="15"/>
      <c r="E497" s="15"/>
      <c r="F497" s="14"/>
      <c r="G497" s="14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4"/>
      <c r="X497" s="20"/>
      <c r="Y497" s="14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L497" s="56"/>
      <c r="AM497" s="55"/>
    </row>
    <row r="498" spans="1:39" s="54" customFormat="1" ht="12.75" customHeight="1" x14ac:dyDescent="0.2">
      <c r="A498" s="14"/>
      <c r="B498" s="20"/>
      <c r="C498" s="15"/>
      <c r="D498" s="15"/>
      <c r="E498" s="15"/>
      <c r="F498" s="14"/>
      <c r="G498" s="14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4"/>
      <c r="X498" s="20"/>
      <c r="Y498" s="14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L498" s="56"/>
      <c r="AM498" s="55"/>
    </row>
    <row r="499" spans="1:39" s="54" customFormat="1" ht="12.75" customHeight="1" x14ac:dyDescent="0.2">
      <c r="A499" s="14"/>
      <c r="B499" s="20"/>
      <c r="C499" s="15"/>
      <c r="D499" s="15"/>
      <c r="E499" s="15"/>
      <c r="F499" s="14"/>
      <c r="G499" s="14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4"/>
      <c r="X499" s="20"/>
      <c r="Y499" s="14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L499" s="56"/>
      <c r="AM499" s="55"/>
    </row>
    <row r="500" spans="1:39" s="54" customFormat="1" ht="12.75" customHeight="1" x14ac:dyDescent="0.2">
      <c r="A500" s="14"/>
      <c r="B500" s="20"/>
      <c r="C500" s="15"/>
      <c r="D500" s="15"/>
      <c r="E500" s="15"/>
      <c r="F500" s="14"/>
      <c r="G500" s="14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4"/>
      <c r="X500" s="20"/>
      <c r="Y500" s="14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L500" s="56"/>
      <c r="AM500" s="55"/>
    </row>
    <row r="501" spans="1:39" s="54" customFormat="1" ht="12.75" customHeight="1" x14ac:dyDescent="0.2">
      <c r="A501" s="14"/>
      <c r="B501" s="20"/>
      <c r="C501" s="15"/>
      <c r="D501" s="15"/>
      <c r="E501" s="15"/>
      <c r="F501" s="14"/>
      <c r="G501" s="14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4"/>
      <c r="X501" s="20"/>
      <c r="Y501" s="14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L501" s="56"/>
      <c r="AM501" s="55"/>
    </row>
    <row r="502" spans="1:39" s="54" customFormat="1" ht="12.75" customHeight="1" x14ac:dyDescent="0.2">
      <c r="A502" s="14"/>
      <c r="B502" s="20"/>
      <c r="C502" s="15"/>
      <c r="D502" s="15"/>
      <c r="E502" s="15"/>
      <c r="F502" s="14"/>
      <c r="G502" s="14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4"/>
      <c r="X502" s="20"/>
      <c r="Y502" s="14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L502" s="56"/>
      <c r="AM502" s="55"/>
    </row>
    <row r="503" spans="1:39" s="54" customFormat="1" ht="12.75" customHeight="1" x14ac:dyDescent="0.2">
      <c r="A503" s="14"/>
      <c r="B503" s="20"/>
      <c r="C503" s="15"/>
      <c r="D503" s="15"/>
      <c r="E503" s="15"/>
      <c r="F503" s="14"/>
      <c r="G503" s="14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4"/>
      <c r="X503" s="20"/>
      <c r="Y503" s="14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L503" s="56"/>
      <c r="AM503" s="55"/>
    </row>
    <row r="504" spans="1:39" s="54" customFormat="1" ht="12.75" customHeight="1" x14ac:dyDescent="0.2">
      <c r="A504" s="14"/>
      <c r="B504" s="20"/>
      <c r="C504" s="15"/>
      <c r="D504" s="15"/>
      <c r="E504" s="15"/>
      <c r="F504" s="14"/>
      <c r="G504" s="14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4"/>
      <c r="X504" s="20"/>
      <c r="Y504" s="14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L504" s="56"/>
      <c r="AM504" s="55"/>
    </row>
    <row r="505" spans="1:39" s="54" customFormat="1" ht="12.75" customHeight="1" x14ac:dyDescent="0.2">
      <c r="A505" s="14"/>
      <c r="B505" s="20"/>
      <c r="C505" s="15"/>
      <c r="D505" s="15"/>
      <c r="E505" s="15"/>
      <c r="F505" s="14"/>
      <c r="G505" s="14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4"/>
      <c r="X505" s="20"/>
      <c r="Y505" s="14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L505" s="56"/>
      <c r="AM505" s="55"/>
    </row>
    <row r="506" spans="1:39" s="54" customFormat="1" ht="12.75" customHeight="1" x14ac:dyDescent="0.2">
      <c r="A506" s="14"/>
      <c r="B506" s="20"/>
      <c r="C506" s="15"/>
      <c r="D506" s="15"/>
      <c r="E506" s="15"/>
      <c r="F506" s="14"/>
      <c r="G506" s="14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4"/>
      <c r="X506" s="20"/>
      <c r="Y506" s="14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L506" s="56"/>
      <c r="AM506" s="55"/>
    </row>
    <row r="507" spans="1:39" s="54" customFormat="1" ht="12.75" customHeight="1" x14ac:dyDescent="0.2">
      <c r="A507" s="14"/>
      <c r="B507" s="20"/>
      <c r="C507" s="15"/>
      <c r="D507" s="15"/>
      <c r="E507" s="15"/>
      <c r="F507" s="14"/>
      <c r="G507" s="14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4"/>
      <c r="X507" s="20"/>
      <c r="Y507" s="14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L507" s="56"/>
      <c r="AM507" s="55"/>
    </row>
    <row r="508" spans="1:39" s="54" customFormat="1" ht="12.75" customHeight="1" x14ac:dyDescent="0.2">
      <c r="A508" s="14"/>
      <c r="B508" s="20"/>
      <c r="C508" s="15"/>
      <c r="D508" s="15"/>
      <c r="E508" s="15"/>
      <c r="F508" s="14"/>
      <c r="G508" s="14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4"/>
      <c r="X508" s="20"/>
      <c r="Y508" s="14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L508" s="56"/>
      <c r="AM508" s="55"/>
    </row>
    <row r="509" spans="1:39" s="54" customFormat="1" ht="12.75" customHeight="1" x14ac:dyDescent="0.2">
      <c r="A509" s="14"/>
      <c r="B509" s="20"/>
      <c r="C509" s="15"/>
      <c r="D509" s="15"/>
      <c r="E509" s="15"/>
      <c r="F509" s="14"/>
      <c r="G509" s="14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4"/>
      <c r="X509" s="20"/>
      <c r="Y509" s="14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L509" s="56"/>
      <c r="AM509" s="55"/>
    </row>
    <row r="510" spans="1:39" s="54" customFormat="1" ht="12.75" customHeight="1" x14ac:dyDescent="0.2">
      <c r="A510" s="14"/>
      <c r="B510" s="20"/>
      <c r="C510" s="15"/>
      <c r="D510" s="15"/>
      <c r="E510" s="15"/>
      <c r="F510" s="14"/>
      <c r="G510" s="14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4"/>
      <c r="X510" s="20"/>
      <c r="Y510" s="14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L510" s="56"/>
      <c r="AM510" s="55"/>
    </row>
    <row r="511" spans="1:39" s="54" customFormat="1" ht="12.75" customHeight="1" x14ac:dyDescent="0.2">
      <c r="A511" s="14"/>
      <c r="B511" s="20"/>
      <c r="C511" s="15"/>
      <c r="D511" s="15"/>
      <c r="E511" s="15"/>
      <c r="F511" s="14"/>
      <c r="G511" s="14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4"/>
      <c r="X511" s="20"/>
      <c r="Y511" s="14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L511" s="56"/>
      <c r="AM511" s="55"/>
    </row>
    <row r="512" spans="1:39" s="54" customFormat="1" ht="12.75" customHeight="1" x14ac:dyDescent="0.2">
      <c r="A512" s="14"/>
      <c r="B512" s="20"/>
      <c r="C512" s="15"/>
      <c r="D512" s="15"/>
      <c r="E512" s="15"/>
      <c r="F512" s="14"/>
      <c r="G512" s="14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4"/>
      <c r="X512" s="20"/>
      <c r="Y512" s="14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L512" s="56"/>
      <c r="AM512" s="55"/>
    </row>
    <row r="513" spans="1:39" s="54" customFormat="1" ht="12.75" customHeight="1" x14ac:dyDescent="0.2">
      <c r="A513" s="14"/>
      <c r="B513" s="20"/>
      <c r="C513" s="15"/>
      <c r="D513" s="15"/>
      <c r="E513" s="15"/>
      <c r="F513" s="14"/>
      <c r="G513" s="14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4"/>
      <c r="X513" s="20"/>
      <c r="Y513" s="14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L513" s="56"/>
      <c r="AM513" s="55"/>
    </row>
    <row r="514" spans="1:39" s="54" customFormat="1" ht="12.75" customHeight="1" x14ac:dyDescent="0.2">
      <c r="A514" s="14"/>
      <c r="B514" s="20"/>
      <c r="C514" s="15"/>
      <c r="D514" s="15"/>
      <c r="E514" s="15"/>
      <c r="F514" s="14"/>
      <c r="G514" s="14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4"/>
      <c r="X514" s="20"/>
      <c r="Y514" s="14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L514" s="56"/>
      <c r="AM514" s="55"/>
    </row>
    <row r="515" spans="1:39" s="54" customFormat="1" ht="12.75" customHeight="1" x14ac:dyDescent="0.2">
      <c r="A515" s="14"/>
      <c r="B515" s="20"/>
      <c r="C515" s="15"/>
      <c r="D515" s="15"/>
      <c r="E515" s="15"/>
      <c r="F515" s="14"/>
      <c r="G515" s="14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4"/>
      <c r="X515" s="20"/>
      <c r="Y515" s="14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L515" s="56"/>
      <c r="AM515" s="55"/>
    </row>
    <row r="516" spans="1:39" s="54" customFormat="1" ht="12.75" customHeight="1" x14ac:dyDescent="0.2">
      <c r="A516" s="14"/>
      <c r="B516" s="20"/>
      <c r="C516" s="15"/>
      <c r="D516" s="15"/>
      <c r="E516" s="15"/>
      <c r="F516" s="14"/>
      <c r="G516" s="14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4"/>
      <c r="X516" s="20"/>
      <c r="Y516" s="14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L516" s="56"/>
      <c r="AM516" s="55"/>
    </row>
    <row r="517" spans="1:39" s="54" customFormat="1" ht="12.75" customHeight="1" x14ac:dyDescent="0.2">
      <c r="A517" s="14"/>
      <c r="B517" s="20"/>
      <c r="C517" s="15"/>
      <c r="D517" s="15"/>
      <c r="E517" s="15"/>
      <c r="F517" s="14"/>
      <c r="G517" s="14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4"/>
      <c r="X517" s="20"/>
      <c r="Y517" s="14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L517" s="56"/>
      <c r="AM517" s="55"/>
    </row>
    <row r="518" spans="1:39" s="54" customFormat="1" ht="12.75" customHeight="1" x14ac:dyDescent="0.2">
      <c r="A518" s="14"/>
      <c r="B518" s="20"/>
      <c r="C518" s="15"/>
      <c r="D518" s="15"/>
      <c r="E518" s="15"/>
      <c r="F518" s="14"/>
      <c r="G518" s="14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4"/>
      <c r="X518" s="20"/>
      <c r="Y518" s="14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L518" s="56"/>
      <c r="AM518" s="55"/>
    </row>
    <row r="519" spans="1:39" s="54" customFormat="1" ht="12.75" customHeight="1" x14ac:dyDescent="0.2">
      <c r="A519" s="14"/>
      <c r="B519" s="20"/>
      <c r="C519" s="15"/>
      <c r="D519" s="15"/>
      <c r="E519" s="15"/>
      <c r="F519" s="14"/>
      <c r="G519" s="1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4"/>
      <c r="X519" s="20"/>
      <c r="Y519" s="14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L519" s="56"/>
      <c r="AM519" s="55"/>
    </row>
    <row r="520" spans="1:39" s="54" customFormat="1" ht="12.75" customHeight="1" x14ac:dyDescent="0.2">
      <c r="A520" s="14"/>
      <c r="B520" s="20"/>
      <c r="C520" s="15"/>
      <c r="D520" s="15"/>
      <c r="E520" s="15"/>
      <c r="F520" s="14"/>
      <c r="G520" s="14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4"/>
      <c r="X520" s="20"/>
      <c r="Y520" s="14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L520" s="56"/>
      <c r="AM520" s="55"/>
    </row>
    <row r="521" spans="1:39" s="54" customFormat="1" ht="12.75" customHeight="1" x14ac:dyDescent="0.2">
      <c r="A521" s="14"/>
      <c r="B521" s="20"/>
      <c r="C521" s="15"/>
      <c r="D521" s="15"/>
      <c r="E521" s="15"/>
      <c r="F521" s="14"/>
      <c r="G521" s="14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4"/>
      <c r="X521" s="20"/>
      <c r="Y521" s="14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L521" s="56"/>
      <c r="AM521" s="55"/>
    </row>
    <row r="522" spans="1:39" s="54" customFormat="1" ht="12.75" customHeight="1" x14ac:dyDescent="0.2">
      <c r="A522" s="14"/>
      <c r="B522" s="20"/>
      <c r="C522" s="15"/>
      <c r="D522" s="15"/>
      <c r="E522" s="15"/>
      <c r="F522" s="14"/>
      <c r="G522" s="14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4"/>
      <c r="X522" s="20"/>
      <c r="Y522" s="14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L522" s="56"/>
      <c r="AM522" s="55"/>
    </row>
    <row r="523" spans="1:39" s="54" customFormat="1" ht="12.75" customHeight="1" x14ac:dyDescent="0.2">
      <c r="A523" s="14"/>
      <c r="B523" s="20"/>
      <c r="C523" s="15"/>
      <c r="D523" s="15"/>
      <c r="E523" s="15"/>
      <c r="F523" s="14"/>
      <c r="G523" s="14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4"/>
      <c r="X523" s="20"/>
      <c r="Y523" s="14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L523" s="56"/>
      <c r="AM523" s="55"/>
    </row>
    <row r="524" spans="1:39" s="54" customFormat="1" ht="12.75" customHeight="1" x14ac:dyDescent="0.2">
      <c r="A524" s="14"/>
      <c r="B524" s="20"/>
      <c r="C524" s="15"/>
      <c r="D524" s="15"/>
      <c r="E524" s="15"/>
      <c r="F524" s="14"/>
      <c r="G524" s="14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4"/>
      <c r="X524" s="20"/>
      <c r="Y524" s="14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L524" s="56"/>
      <c r="AM524" s="55"/>
    </row>
    <row r="525" spans="1:39" s="54" customFormat="1" ht="12.75" customHeight="1" x14ac:dyDescent="0.2">
      <c r="A525" s="14"/>
      <c r="B525" s="20"/>
      <c r="C525" s="15"/>
      <c r="D525" s="15"/>
      <c r="E525" s="15"/>
      <c r="F525" s="14"/>
      <c r="G525" s="14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4"/>
      <c r="X525" s="20"/>
      <c r="Y525" s="14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L525" s="56"/>
      <c r="AM525" s="55"/>
    </row>
    <row r="526" spans="1:39" s="54" customFormat="1" ht="12.75" customHeight="1" x14ac:dyDescent="0.2">
      <c r="A526" s="14"/>
      <c r="B526" s="20"/>
      <c r="C526" s="15"/>
      <c r="D526" s="15"/>
      <c r="E526" s="15"/>
      <c r="F526" s="14"/>
      <c r="G526" s="14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4"/>
      <c r="X526" s="20"/>
      <c r="Y526" s="14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L526" s="56"/>
      <c r="AM526" s="55"/>
    </row>
    <row r="527" spans="1:39" s="54" customFormat="1" ht="12.75" customHeight="1" x14ac:dyDescent="0.2">
      <c r="A527" s="14"/>
      <c r="B527" s="20"/>
      <c r="C527" s="15"/>
      <c r="D527" s="15"/>
      <c r="E527" s="15"/>
      <c r="F527" s="14"/>
      <c r="G527" s="14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4"/>
      <c r="X527" s="20"/>
      <c r="Y527" s="14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L527" s="56"/>
      <c r="AM527" s="55"/>
    </row>
    <row r="528" spans="1:39" s="54" customFormat="1" ht="12.75" customHeight="1" x14ac:dyDescent="0.2">
      <c r="A528" s="14"/>
      <c r="B528" s="20"/>
      <c r="C528" s="15"/>
      <c r="D528" s="15"/>
      <c r="E528" s="15"/>
      <c r="F528" s="14"/>
      <c r="G528" s="14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4"/>
      <c r="X528" s="20"/>
      <c r="Y528" s="14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L528" s="56"/>
      <c r="AM528" s="55"/>
    </row>
    <row r="529" spans="1:39" s="54" customFormat="1" ht="12.75" customHeight="1" x14ac:dyDescent="0.2">
      <c r="A529" s="14"/>
      <c r="B529" s="20"/>
      <c r="C529" s="15"/>
      <c r="D529" s="15"/>
      <c r="E529" s="15"/>
      <c r="F529" s="14"/>
      <c r="G529" s="14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4"/>
      <c r="X529" s="20"/>
      <c r="Y529" s="14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L529" s="56"/>
      <c r="AM529" s="55"/>
    </row>
    <row r="530" spans="1:39" s="54" customFormat="1" ht="12.75" customHeight="1" x14ac:dyDescent="0.2">
      <c r="A530" s="14"/>
      <c r="B530" s="20"/>
      <c r="C530" s="15"/>
      <c r="D530" s="15"/>
      <c r="E530" s="15"/>
      <c r="F530" s="14"/>
      <c r="G530" s="14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4"/>
      <c r="X530" s="20"/>
      <c r="Y530" s="14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L530" s="56"/>
      <c r="AM530" s="55"/>
    </row>
    <row r="531" spans="1:39" s="54" customFormat="1" ht="12.75" customHeight="1" x14ac:dyDescent="0.2">
      <c r="A531" s="14"/>
      <c r="B531" s="20"/>
      <c r="C531" s="15"/>
      <c r="D531" s="15"/>
      <c r="E531" s="15"/>
      <c r="F531" s="14"/>
      <c r="G531" s="14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4"/>
      <c r="X531" s="20"/>
      <c r="Y531" s="14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L531" s="56"/>
      <c r="AM531" s="55"/>
    </row>
    <row r="532" spans="1:39" s="54" customFormat="1" ht="12.75" customHeight="1" x14ac:dyDescent="0.2">
      <c r="A532" s="14"/>
      <c r="B532" s="20"/>
      <c r="C532" s="15"/>
      <c r="D532" s="15"/>
      <c r="E532" s="15"/>
      <c r="F532" s="14"/>
      <c r="G532" s="14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4"/>
      <c r="X532" s="20"/>
      <c r="Y532" s="14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L532" s="56"/>
      <c r="AM532" s="55"/>
    </row>
    <row r="533" spans="1:39" s="54" customFormat="1" ht="12.75" customHeight="1" x14ac:dyDescent="0.2">
      <c r="A533" s="14"/>
      <c r="B533" s="20"/>
      <c r="C533" s="15"/>
      <c r="D533" s="15"/>
      <c r="E533" s="15"/>
      <c r="F533" s="14"/>
      <c r="G533" s="14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4"/>
      <c r="X533" s="20"/>
      <c r="Y533" s="14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L533" s="56"/>
      <c r="AM533" s="55"/>
    </row>
    <row r="534" spans="1:39" s="54" customFormat="1" ht="12.75" customHeight="1" x14ac:dyDescent="0.2">
      <c r="A534" s="14"/>
      <c r="B534" s="20"/>
      <c r="C534" s="15"/>
      <c r="D534" s="15"/>
      <c r="E534" s="15"/>
      <c r="F534" s="14"/>
      <c r="G534" s="14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4"/>
      <c r="X534" s="20"/>
      <c r="Y534" s="14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L534" s="56"/>
      <c r="AM534" s="55"/>
    </row>
    <row r="535" spans="1:39" s="54" customFormat="1" ht="12.75" customHeight="1" x14ac:dyDescent="0.2">
      <c r="A535" s="14"/>
      <c r="B535" s="20"/>
      <c r="C535" s="15"/>
      <c r="D535" s="15"/>
      <c r="E535" s="15"/>
      <c r="F535" s="14"/>
      <c r="G535" s="14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4"/>
      <c r="X535" s="20"/>
      <c r="Y535" s="14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L535" s="56"/>
      <c r="AM535" s="55"/>
    </row>
    <row r="536" spans="1:39" s="54" customFormat="1" ht="12.75" customHeight="1" x14ac:dyDescent="0.2">
      <c r="A536" s="14"/>
      <c r="B536" s="20"/>
      <c r="C536" s="15"/>
      <c r="D536" s="15"/>
      <c r="E536" s="15"/>
      <c r="F536" s="14"/>
      <c r="G536" s="14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4"/>
      <c r="X536" s="20"/>
      <c r="Y536" s="14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L536" s="56"/>
      <c r="AM536" s="55"/>
    </row>
    <row r="537" spans="1:39" s="54" customFormat="1" ht="12.75" customHeight="1" x14ac:dyDescent="0.2">
      <c r="A537" s="14"/>
      <c r="B537" s="20"/>
      <c r="C537" s="15"/>
      <c r="D537" s="15"/>
      <c r="E537" s="15"/>
      <c r="F537" s="14"/>
      <c r="G537" s="14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4"/>
      <c r="X537" s="20"/>
      <c r="Y537" s="14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L537" s="56"/>
      <c r="AM537" s="55"/>
    </row>
    <row r="538" spans="1:39" s="54" customFormat="1" ht="12.75" customHeight="1" x14ac:dyDescent="0.2">
      <c r="A538" s="14"/>
      <c r="B538" s="20"/>
      <c r="C538" s="15"/>
      <c r="D538" s="15"/>
      <c r="E538" s="15"/>
      <c r="F538" s="14"/>
      <c r="G538" s="14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4"/>
      <c r="X538" s="20"/>
      <c r="Y538" s="14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L538" s="56"/>
      <c r="AM538" s="55"/>
    </row>
    <row r="539" spans="1:39" s="54" customFormat="1" ht="12.75" customHeight="1" x14ac:dyDescent="0.2">
      <c r="A539" s="14"/>
      <c r="B539" s="20"/>
      <c r="C539" s="15"/>
      <c r="D539" s="15"/>
      <c r="E539" s="15"/>
      <c r="F539" s="14"/>
      <c r="G539" s="14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4"/>
      <c r="X539" s="20"/>
      <c r="Y539" s="14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L539" s="56"/>
      <c r="AM539" s="55"/>
    </row>
    <row r="540" spans="1:39" s="54" customFormat="1" ht="12.75" customHeight="1" x14ac:dyDescent="0.2">
      <c r="A540" s="14"/>
      <c r="B540" s="20"/>
      <c r="C540" s="15"/>
      <c r="D540" s="15"/>
      <c r="E540" s="15"/>
      <c r="F540" s="14"/>
      <c r="G540" s="14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4"/>
      <c r="X540" s="20"/>
      <c r="Y540" s="14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L540" s="56"/>
      <c r="AM540" s="55"/>
    </row>
    <row r="541" spans="1:39" s="54" customFormat="1" ht="12.75" customHeight="1" x14ac:dyDescent="0.2">
      <c r="A541" s="14"/>
      <c r="B541" s="20"/>
      <c r="C541" s="15"/>
      <c r="D541" s="15"/>
      <c r="E541" s="15"/>
      <c r="F541" s="14"/>
      <c r="G541" s="14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4"/>
      <c r="X541" s="20"/>
      <c r="Y541" s="14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L541" s="56"/>
      <c r="AM541" s="55"/>
    </row>
    <row r="542" spans="1:39" s="54" customFormat="1" ht="12.75" customHeight="1" x14ac:dyDescent="0.2">
      <c r="A542" s="14"/>
      <c r="B542" s="20"/>
      <c r="C542" s="15"/>
      <c r="D542" s="15"/>
      <c r="E542" s="15"/>
      <c r="F542" s="14"/>
      <c r="G542" s="14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4"/>
      <c r="X542" s="20"/>
      <c r="Y542" s="14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L542" s="56"/>
      <c r="AM542" s="55"/>
    </row>
    <row r="543" spans="1:39" s="54" customFormat="1" ht="12.75" customHeight="1" x14ac:dyDescent="0.2">
      <c r="A543" s="14"/>
      <c r="B543" s="20"/>
      <c r="C543" s="15"/>
      <c r="D543" s="15"/>
      <c r="E543" s="15"/>
      <c r="F543" s="14"/>
      <c r="G543" s="14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4"/>
      <c r="X543" s="20"/>
      <c r="Y543" s="14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L543" s="56"/>
      <c r="AM543" s="55"/>
    </row>
    <row r="544" spans="1:39" s="54" customFormat="1" ht="12.75" customHeight="1" x14ac:dyDescent="0.2">
      <c r="A544" s="14"/>
      <c r="B544" s="20"/>
      <c r="C544" s="15"/>
      <c r="D544" s="15"/>
      <c r="E544" s="15"/>
      <c r="F544" s="14"/>
      <c r="G544" s="14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4"/>
      <c r="X544" s="20"/>
      <c r="Y544" s="14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L544" s="56"/>
      <c r="AM544" s="55"/>
    </row>
    <row r="545" spans="1:39" s="54" customFormat="1" ht="12.75" customHeight="1" x14ac:dyDescent="0.2">
      <c r="A545" s="14"/>
      <c r="B545" s="20"/>
      <c r="C545" s="15"/>
      <c r="D545" s="15"/>
      <c r="E545" s="15"/>
      <c r="F545" s="14"/>
      <c r="G545" s="14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4"/>
      <c r="X545" s="20"/>
      <c r="Y545" s="14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L545" s="56"/>
      <c r="AM545" s="55"/>
    </row>
    <row r="546" spans="1:39" s="54" customFormat="1" ht="12.75" customHeight="1" x14ac:dyDescent="0.2">
      <c r="A546" s="14"/>
      <c r="B546" s="20"/>
      <c r="C546" s="15"/>
      <c r="D546" s="15"/>
      <c r="E546" s="15"/>
      <c r="F546" s="14"/>
      <c r="G546" s="14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4"/>
      <c r="X546" s="20"/>
      <c r="Y546" s="14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L546" s="56"/>
      <c r="AM546" s="55"/>
    </row>
    <row r="547" spans="1:39" s="54" customFormat="1" ht="12.75" customHeight="1" x14ac:dyDescent="0.2">
      <c r="A547" s="14"/>
      <c r="B547" s="20"/>
      <c r="C547" s="15"/>
      <c r="D547" s="15"/>
      <c r="E547" s="15"/>
      <c r="F547" s="14"/>
      <c r="G547" s="14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4"/>
      <c r="X547" s="20"/>
      <c r="Y547" s="14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L547" s="56"/>
      <c r="AM547" s="55"/>
    </row>
    <row r="548" spans="1:39" s="54" customFormat="1" ht="12.75" customHeight="1" x14ac:dyDescent="0.2">
      <c r="A548" s="14"/>
      <c r="B548" s="20"/>
      <c r="C548" s="15"/>
      <c r="D548" s="15"/>
      <c r="E548" s="15"/>
      <c r="F548" s="14"/>
      <c r="G548" s="14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4"/>
      <c r="X548" s="20"/>
      <c r="Y548" s="14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L548" s="56"/>
      <c r="AM548" s="55"/>
    </row>
    <row r="549" spans="1:39" s="54" customFormat="1" ht="12.75" customHeight="1" x14ac:dyDescent="0.2">
      <c r="A549" s="14"/>
      <c r="B549" s="20"/>
      <c r="C549" s="15"/>
      <c r="D549" s="15"/>
      <c r="E549" s="15"/>
      <c r="F549" s="14"/>
      <c r="G549" s="14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4"/>
      <c r="X549" s="20"/>
      <c r="Y549" s="14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L549" s="56"/>
      <c r="AM549" s="55"/>
    </row>
    <row r="550" spans="1:39" s="54" customFormat="1" ht="12.75" customHeight="1" x14ac:dyDescent="0.2">
      <c r="A550" s="14"/>
      <c r="B550" s="20"/>
      <c r="C550" s="15"/>
      <c r="D550" s="15"/>
      <c r="E550" s="15"/>
      <c r="F550" s="14"/>
      <c r="G550" s="14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4"/>
      <c r="X550" s="20"/>
      <c r="Y550" s="14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L550" s="56"/>
      <c r="AM550" s="55"/>
    </row>
    <row r="551" spans="1:39" s="54" customFormat="1" ht="12.75" customHeight="1" x14ac:dyDescent="0.2">
      <c r="A551" s="14"/>
      <c r="B551" s="20"/>
      <c r="C551" s="15"/>
      <c r="D551" s="15"/>
      <c r="E551" s="15"/>
      <c r="F551" s="14"/>
      <c r="G551" s="14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4"/>
      <c r="X551" s="20"/>
      <c r="Y551" s="14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L551" s="56"/>
      <c r="AM551" s="55"/>
    </row>
    <row r="552" spans="1:39" s="54" customFormat="1" ht="12.75" customHeight="1" x14ac:dyDescent="0.2">
      <c r="A552" s="14"/>
      <c r="B552" s="20"/>
      <c r="C552" s="15"/>
      <c r="D552" s="15"/>
      <c r="E552" s="15"/>
      <c r="F552" s="14"/>
      <c r="G552" s="14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4"/>
      <c r="X552" s="20"/>
      <c r="Y552" s="14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L552" s="56"/>
      <c r="AM552" s="55"/>
    </row>
    <row r="553" spans="1:39" s="54" customFormat="1" ht="12.75" customHeight="1" x14ac:dyDescent="0.2">
      <c r="A553" s="14"/>
      <c r="B553" s="20"/>
      <c r="C553" s="15"/>
      <c r="D553" s="15"/>
      <c r="E553" s="15"/>
      <c r="F553" s="14"/>
      <c r="G553" s="14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4"/>
      <c r="X553" s="20"/>
      <c r="Y553" s="14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L553" s="56"/>
      <c r="AM553" s="55"/>
    </row>
    <row r="554" spans="1:39" s="54" customFormat="1" ht="12.75" customHeight="1" x14ac:dyDescent="0.2">
      <c r="A554" s="14"/>
      <c r="B554" s="20"/>
      <c r="C554" s="15"/>
      <c r="D554" s="15"/>
      <c r="E554" s="15"/>
      <c r="F554" s="14"/>
      <c r="G554" s="14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4"/>
      <c r="X554" s="20"/>
      <c r="Y554" s="14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L554" s="56"/>
      <c r="AM554" s="55"/>
    </row>
    <row r="555" spans="1:39" s="54" customFormat="1" ht="12.75" customHeight="1" x14ac:dyDescent="0.2">
      <c r="A555" s="14"/>
      <c r="B555" s="20"/>
      <c r="C555" s="15"/>
      <c r="D555" s="15"/>
      <c r="E555" s="15"/>
      <c r="F555" s="14"/>
      <c r="G555" s="14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4"/>
      <c r="X555" s="20"/>
      <c r="Y555" s="14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L555" s="56"/>
      <c r="AM555" s="55"/>
    </row>
    <row r="556" spans="1:39" s="54" customFormat="1" ht="12.75" customHeight="1" x14ac:dyDescent="0.2">
      <c r="A556" s="14"/>
      <c r="B556" s="20"/>
      <c r="C556" s="15"/>
      <c r="D556" s="15"/>
      <c r="E556" s="15"/>
      <c r="F556" s="14"/>
      <c r="G556" s="14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4"/>
      <c r="X556" s="20"/>
      <c r="Y556" s="14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L556" s="56"/>
      <c r="AM556" s="55"/>
    </row>
    <row r="557" spans="1:39" s="54" customFormat="1" ht="12.75" customHeight="1" x14ac:dyDescent="0.2">
      <c r="A557" s="14"/>
      <c r="B557" s="20"/>
      <c r="C557" s="15"/>
      <c r="D557" s="15"/>
      <c r="E557" s="15"/>
      <c r="F557" s="14"/>
      <c r="G557" s="14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4"/>
      <c r="X557" s="20"/>
      <c r="Y557" s="14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L557" s="56"/>
      <c r="AM557" s="55"/>
    </row>
    <row r="558" spans="1:39" s="54" customFormat="1" ht="12.75" customHeight="1" x14ac:dyDescent="0.2">
      <c r="A558" s="14"/>
      <c r="B558" s="20"/>
      <c r="C558" s="15"/>
      <c r="D558" s="15"/>
      <c r="E558" s="15"/>
      <c r="F558" s="14"/>
      <c r="G558" s="1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4"/>
      <c r="X558" s="20"/>
      <c r="Y558" s="14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L558" s="56"/>
      <c r="AM558" s="55"/>
    </row>
    <row r="559" spans="1:39" s="54" customFormat="1" ht="12.75" customHeight="1" x14ac:dyDescent="0.2">
      <c r="A559" s="14"/>
      <c r="B559" s="20"/>
      <c r="C559" s="15"/>
      <c r="D559" s="15"/>
      <c r="E559" s="15"/>
      <c r="F559" s="14"/>
      <c r="G559" s="14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4"/>
      <c r="X559" s="20"/>
      <c r="Y559" s="14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L559" s="56"/>
      <c r="AM559" s="55"/>
    </row>
    <row r="560" spans="1:39" s="54" customFormat="1" ht="12.75" customHeight="1" x14ac:dyDescent="0.2">
      <c r="A560" s="14"/>
      <c r="B560" s="20"/>
      <c r="C560" s="15"/>
      <c r="D560" s="15"/>
      <c r="E560" s="15"/>
      <c r="F560" s="14"/>
      <c r="G560" s="14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4"/>
      <c r="X560" s="20"/>
      <c r="Y560" s="14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L560" s="56"/>
      <c r="AM560" s="55"/>
    </row>
    <row r="561" spans="1:39" s="54" customFormat="1" ht="12.75" customHeight="1" x14ac:dyDescent="0.2">
      <c r="A561" s="14"/>
      <c r="B561" s="20"/>
      <c r="C561" s="15"/>
      <c r="D561" s="15"/>
      <c r="E561" s="15"/>
      <c r="F561" s="14"/>
      <c r="G561" s="14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4"/>
      <c r="X561" s="20"/>
      <c r="Y561" s="14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L561" s="56"/>
      <c r="AM561" s="55"/>
    </row>
    <row r="562" spans="1:39" s="54" customFormat="1" ht="12.75" customHeight="1" x14ac:dyDescent="0.2">
      <c r="A562" s="14"/>
      <c r="B562" s="20"/>
      <c r="C562" s="15"/>
      <c r="D562" s="15"/>
      <c r="E562" s="15"/>
      <c r="F562" s="14"/>
      <c r="G562" s="14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4"/>
      <c r="X562" s="20"/>
      <c r="Y562" s="14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L562" s="56"/>
      <c r="AM562" s="55"/>
    </row>
    <row r="563" spans="1:39" s="54" customFormat="1" ht="12.75" customHeight="1" x14ac:dyDescent="0.2">
      <c r="A563" s="14"/>
      <c r="B563" s="20"/>
      <c r="C563" s="15"/>
      <c r="D563" s="15"/>
      <c r="E563" s="15"/>
      <c r="F563" s="14"/>
      <c r="G563" s="14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4"/>
      <c r="X563" s="20"/>
      <c r="Y563" s="14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L563" s="56"/>
      <c r="AM563" s="55"/>
    </row>
    <row r="564" spans="1:39" s="54" customFormat="1" ht="12.75" customHeight="1" x14ac:dyDescent="0.2">
      <c r="A564" s="14"/>
      <c r="B564" s="20"/>
      <c r="C564" s="15"/>
      <c r="D564" s="15"/>
      <c r="E564" s="15"/>
      <c r="F564" s="14"/>
      <c r="G564" s="14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4"/>
      <c r="X564" s="20"/>
      <c r="Y564" s="14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L564" s="56"/>
      <c r="AM564" s="55"/>
    </row>
    <row r="565" spans="1:39" s="54" customFormat="1" ht="12.75" customHeight="1" x14ac:dyDescent="0.2">
      <c r="A565" s="14"/>
      <c r="B565" s="20"/>
      <c r="C565" s="15"/>
      <c r="D565" s="15"/>
      <c r="E565" s="15"/>
      <c r="F565" s="14"/>
      <c r="G565" s="14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4"/>
      <c r="X565" s="20"/>
      <c r="Y565" s="14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L565" s="56"/>
      <c r="AM565" s="55"/>
    </row>
    <row r="566" spans="1:39" s="54" customFormat="1" ht="12.75" customHeight="1" x14ac:dyDescent="0.2">
      <c r="A566" s="14"/>
      <c r="B566" s="20"/>
      <c r="C566" s="15"/>
      <c r="D566" s="15"/>
      <c r="E566" s="15"/>
      <c r="F566" s="14"/>
      <c r="G566" s="14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4"/>
      <c r="X566" s="20"/>
      <c r="Y566" s="14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L566" s="56"/>
      <c r="AM566" s="55"/>
    </row>
    <row r="567" spans="1:39" s="54" customFormat="1" ht="12.75" customHeight="1" x14ac:dyDescent="0.2">
      <c r="A567" s="14"/>
      <c r="B567" s="20"/>
      <c r="C567" s="15"/>
      <c r="D567" s="15"/>
      <c r="E567" s="15"/>
      <c r="F567" s="14"/>
      <c r="G567" s="14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4"/>
      <c r="X567" s="20"/>
      <c r="Y567" s="14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L567" s="56"/>
      <c r="AM567" s="55"/>
    </row>
    <row r="568" spans="1:39" s="54" customFormat="1" ht="12.75" customHeight="1" x14ac:dyDescent="0.2">
      <c r="A568" s="14"/>
      <c r="B568" s="20"/>
      <c r="C568" s="15"/>
      <c r="D568" s="15"/>
      <c r="E568" s="15"/>
      <c r="F568" s="14"/>
      <c r="G568" s="14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4"/>
      <c r="X568" s="20"/>
      <c r="Y568" s="14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L568" s="56"/>
      <c r="AM568" s="55"/>
    </row>
    <row r="569" spans="1:39" s="54" customFormat="1" ht="12.75" customHeight="1" x14ac:dyDescent="0.2">
      <c r="A569" s="14"/>
      <c r="B569" s="20"/>
      <c r="C569" s="15"/>
      <c r="D569" s="15"/>
      <c r="E569" s="15"/>
      <c r="F569" s="14"/>
      <c r="G569" s="14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4"/>
      <c r="X569" s="20"/>
      <c r="Y569" s="14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L569" s="56"/>
      <c r="AM569" s="55"/>
    </row>
    <row r="570" spans="1:39" s="54" customFormat="1" ht="12.75" customHeight="1" x14ac:dyDescent="0.2">
      <c r="A570" s="14"/>
      <c r="B570" s="20"/>
      <c r="C570" s="15"/>
      <c r="D570" s="15"/>
      <c r="E570" s="15"/>
      <c r="F570" s="14"/>
      <c r="G570" s="14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4"/>
      <c r="X570" s="20"/>
      <c r="Y570" s="14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L570" s="56"/>
      <c r="AM570" s="55"/>
    </row>
    <row r="571" spans="1:39" s="54" customFormat="1" ht="12.75" customHeight="1" x14ac:dyDescent="0.2">
      <c r="A571" s="14"/>
      <c r="B571" s="20"/>
      <c r="C571" s="15"/>
      <c r="D571" s="15"/>
      <c r="E571" s="15"/>
      <c r="F571" s="14"/>
      <c r="G571" s="14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4"/>
      <c r="X571" s="20"/>
      <c r="Y571" s="14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L571" s="56"/>
      <c r="AM571" s="55"/>
    </row>
    <row r="572" spans="1:39" s="54" customFormat="1" ht="12.75" customHeight="1" x14ac:dyDescent="0.2">
      <c r="A572" s="14"/>
      <c r="B572" s="20"/>
      <c r="C572" s="15"/>
      <c r="D572" s="15"/>
      <c r="E572" s="15"/>
      <c r="F572" s="14"/>
      <c r="G572" s="14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4"/>
      <c r="X572" s="20"/>
      <c r="Y572" s="14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L572" s="56"/>
      <c r="AM572" s="55"/>
    </row>
    <row r="573" spans="1:39" s="54" customFormat="1" ht="12.75" customHeight="1" x14ac:dyDescent="0.2">
      <c r="A573" s="14"/>
      <c r="B573" s="20"/>
      <c r="C573" s="15"/>
      <c r="D573" s="15"/>
      <c r="E573" s="15"/>
      <c r="F573" s="14"/>
      <c r="G573" s="14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4"/>
      <c r="X573" s="20"/>
      <c r="Y573" s="14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L573" s="56"/>
      <c r="AM573" s="55"/>
    </row>
    <row r="574" spans="1:39" s="54" customFormat="1" ht="12.75" customHeight="1" x14ac:dyDescent="0.2">
      <c r="A574" s="14"/>
      <c r="B574" s="20"/>
      <c r="C574" s="15"/>
      <c r="D574" s="15"/>
      <c r="E574" s="15"/>
      <c r="F574" s="14"/>
      <c r="G574" s="14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4"/>
      <c r="X574" s="20"/>
      <c r="Y574" s="14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L574" s="56"/>
      <c r="AM574" s="55"/>
    </row>
    <row r="575" spans="1:39" s="54" customFormat="1" ht="12.75" customHeight="1" x14ac:dyDescent="0.2">
      <c r="A575" s="14"/>
      <c r="B575" s="20"/>
      <c r="C575" s="15"/>
      <c r="D575" s="15"/>
      <c r="E575" s="15"/>
      <c r="F575" s="14"/>
      <c r="G575" s="14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4"/>
      <c r="X575" s="20"/>
      <c r="Y575" s="14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L575" s="56"/>
      <c r="AM575" s="55"/>
    </row>
    <row r="576" spans="1:39" s="54" customFormat="1" ht="12.75" customHeight="1" x14ac:dyDescent="0.2">
      <c r="A576" s="14"/>
      <c r="B576" s="20"/>
      <c r="C576" s="15"/>
      <c r="D576" s="15"/>
      <c r="E576" s="15"/>
      <c r="F576" s="14"/>
      <c r="G576" s="14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4"/>
      <c r="X576" s="20"/>
      <c r="Y576" s="14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L576" s="56"/>
      <c r="AM576" s="55"/>
    </row>
    <row r="577" spans="1:39" s="54" customFormat="1" ht="12.75" customHeight="1" x14ac:dyDescent="0.2">
      <c r="A577" s="14"/>
      <c r="B577" s="20"/>
      <c r="C577" s="15"/>
      <c r="D577" s="15"/>
      <c r="E577" s="15"/>
      <c r="F577" s="14"/>
      <c r="G577" s="14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4"/>
      <c r="X577" s="20"/>
      <c r="Y577" s="14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L577" s="56"/>
      <c r="AM577" s="55"/>
    </row>
    <row r="578" spans="1:39" s="54" customFormat="1" ht="12.75" customHeight="1" x14ac:dyDescent="0.2">
      <c r="A578" s="14"/>
      <c r="B578" s="20"/>
      <c r="C578" s="15"/>
      <c r="D578" s="15"/>
      <c r="E578" s="15"/>
      <c r="F578" s="14"/>
      <c r="G578" s="14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4"/>
      <c r="X578" s="20"/>
      <c r="Y578" s="14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L578" s="56"/>
      <c r="AM578" s="55"/>
    </row>
    <row r="579" spans="1:39" s="54" customFormat="1" ht="12.75" customHeight="1" x14ac:dyDescent="0.2">
      <c r="A579" s="14"/>
      <c r="B579" s="20"/>
      <c r="C579" s="15"/>
      <c r="D579" s="15"/>
      <c r="E579" s="15"/>
      <c r="F579" s="14"/>
      <c r="G579" s="14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4"/>
      <c r="X579" s="20"/>
      <c r="Y579" s="14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L579" s="56"/>
      <c r="AM579" s="55"/>
    </row>
    <row r="580" spans="1:39" s="54" customFormat="1" ht="12.75" customHeight="1" x14ac:dyDescent="0.2">
      <c r="A580" s="14"/>
      <c r="B580" s="20"/>
      <c r="C580" s="15"/>
      <c r="D580" s="15"/>
      <c r="E580" s="15"/>
      <c r="F580" s="14"/>
      <c r="G580" s="14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4"/>
      <c r="X580" s="20"/>
      <c r="Y580" s="14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L580" s="56"/>
      <c r="AM580" s="55"/>
    </row>
    <row r="581" spans="1:39" s="54" customFormat="1" ht="12.75" customHeight="1" x14ac:dyDescent="0.2">
      <c r="A581" s="14"/>
      <c r="B581" s="20"/>
      <c r="C581" s="15"/>
      <c r="D581" s="15"/>
      <c r="E581" s="15"/>
      <c r="F581" s="14"/>
      <c r="G581" s="14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4"/>
      <c r="X581" s="20"/>
      <c r="Y581" s="14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L581" s="56"/>
      <c r="AM581" s="55"/>
    </row>
    <row r="582" spans="1:39" s="54" customFormat="1" ht="12.75" customHeight="1" x14ac:dyDescent="0.2">
      <c r="A582" s="14"/>
      <c r="B582" s="20"/>
      <c r="C582" s="15"/>
      <c r="D582" s="15"/>
      <c r="E582" s="15"/>
      <c r="F582" s="14"/>
      <c r="G582" s="14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4"/>
      <c r="X582" s="20"/>
      <c r="Y582" s="14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L582" s="56"/>
      <c r="AM582" s="55"/>
    </row>
    <row r="583" spans="1:39" s="54" customFormat="1" ht="12.75" customHeight="1" x14ac:dyDescent="0.2">
      <c r="A583" s="14"/>
      <c r="B583" s="20"/>
      <c r="C583" s="15"/>
      <c r="D583" s="15"/>
      <c r="E583" s="15"/>
      <c r="F583" s="14"/>
      <c r="G583" s="14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4"/>
      <c r="X583" s="20"/>
      <c r="Y583" s="14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L583" s="56"/>
      <c r="AM583" s="55"/>
    </row>
    <row r="584" spans="1:39" s="54" customFormat="1" ht="12.75" customHeight="1" x14ac:dyDescent="0.2">
      <c r="A584" s="14"/>
      <c r="B584" s="20"/>
      <c r="C584" s="15"/>
      <c r="D584" s="15"/>
      <c r="E584" s="15"/>
      <c r="F584" s="14"/>
      <c r="G584" s="14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4"/>
      <c r="X584" s="20"/>
      <c r="Y584" s="14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L584" s="56"/>
      <c r="AM584" s="55"/>
    </row>
    <row r="585" spans="1:39" s="54" customFormat="1" ht="12.75" customHeight="1" x14ac:dyDescent="0.2">
      <c r="A585" s="14"/>
      <c r="B585" s="20"/>
      <c r="C585" s="15"/>
      <c r="D585" s="15"/>
      <c r="E585" s="15"/>
      <c r="F585" s="14"/>
      <c r="G585" s="14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4"/>
      <c r="X585" s="20"/>
      <c r="Y585" s="14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L585" s="56"/>
      <c r="AM585" s="55"/>
    </row>
    <row r="586" spans="1:39" s="54" customFormat="1" ht="12.75" customHeight="1" x14ac:dyDescent="0.2">
      <c r="A586" s="14"/>
      <c r="B586" s="20"/>
      <c r="C586" s="15"/>
      <c r="D586" s="15"/>
      <c r="E586" s="15"/>
      <c r="F586" s="14"/>
      <c r="G586" s="14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4"/>
      <c r="X586" s="20"/>
      <c r="Y586" s="14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L586" s="56"/>
      <c r="AM586" s="55"/>
    </row>
    <row r="587" spans="1:39" s="54" customFormat="1" ht="12.75" customHeight="1" x14ac:dyDescent="0.2">
      <c r="A587" s="14"/>
      <c r="B587" s="20"/>
      <c r="C587" s="15"/>
      <c r="D587" s="15"/>
      <c r="E587" s="15"/>
      <c r="F587" s="14"/>
      <c r="G587" s="14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4"/>
      <c r="X587" s="20"/>
      <c r="Y587" s="14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L587" s="56"/>
      <c r="AM587" s="55"/>
    </row>
    <row r="588" spans="1:39" s="54" customFormat="1" ht="12.75" customHeight="1" x14ac:dyDescent="0.2">
      <c r="A588" s="14"/>
      <c r="B588" s="20"/>
      <c r="C588" s="15"/>
      <c r="D588" s="15"/>
      <c r="E588" s="15"/>
      <c r="F588" s="14"/>
      <c r="G588" s="14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4"/>
      <c r="X588" s="20"/>
      <c r="Y588" s="14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L588" s="56"/>
      <c r="AM588" s="55"/>
    </row>
    <row r="589" spans="1:39" s="54" customFormat="1" ht="12.75" customHeight="1" x14ac:dyDescent="0.2">
      <c r="A589" s="14"/>
      <c r="B589" s="20"/>
      <c r="C589" s="15"/>
      <c r="D589" s="15"/>
      <c r="E589" s="15"/>
      <c r="F589" s="14"/>
      <c r="G589" s="14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4"/>
      <c r="X589" s="20"/>
      <c r="Y589" s="14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L589" s="56"/>
      <c r="AM589" s="55"/>
    </row>
    <row r="590" spans="1:39" s="54" customFormat="1" ht="12.75" customHeight="1" x14ac:dyDescent="0.2">
      <c r="A590" s="14"/>
      <c r="B590" s="20"/>
      <c r="C590" s="15"/>
      <c r="D590" s="15"/>
      <c r="E590" s="15"/>
      <c r="F590" s="14"/>
      <c r="G590" s="14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4"/>
      <c r="X590" s="20"/>
      <c r="Y590" s="14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L590" s="56"/>
      <c r="AM590" s="55"/>
    </row>
    <row r="591" spans="1:39" s="54" customFormat="1" ht="12.75" customHeight="1" x14ac:dyDescent="0.2">
      <c r="A591" s="14"/>
      <c r="B591" s="20"/>
      <c r="C591" s="15"/>
      <c r="D591" s="15"/>
      <c r="E591" s="15"/>
      <c r="F591" s="14"/>
      <c r="G591" s="14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4"/>
      <c r="X591" s="20"/>
      <c r="Y591" s="14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L591" s="56"/>
      <c r="AM591" s="55"/>
    </row>
    <row r="592" spans="1:39" s="54" customFormat="1" ht="12.75" customHeight="1" x14ac:dyDescent="0.2">
      <c r="A592" s="14"/>
      <c r="B592" s="20"/>
      <c r="C592" s="15"/>
      <c r="D592" s="15"/>
      <c r="E592" s="15"/>
      <c r="F592" s="14"/>
      <c r="G592" s="14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4"/>
      <c r="X592" s="20"/>
      <c r="Y592" s="14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L592" s="56"/>
      <c r="AM592" s="55"/>
    </row>
    <row r="593" spans="1:39" s="54" customFormat="1" ht="12.75" customHeight="1" x14ac:dyDescent="0.2">
      <c r="A593" s="14"/>
      <c r="B593" s="20"/>
      <c r="C593" s="15"/>
      <c r="D593" s="15"/>
      <c r="E593" s="15"/>
      <c r="F593" s="14"/>
      <c r="G593" s="14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4"/>
      <c r="X593" s="20"/>
      <c r="Y593" s="14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L593" s="56"/>
      <c r="AM593" s="55"/>
    </row>
    <row r="594" spans="1:39" s="54" customFormat="1" ht="12.75" customHeight="1" x14ac:dyDescent="0.2">
      <c r="A594" s="14"/>
      <c r="B594" s="20"/>
      <c r="C594" s="15"/>
      <c r="D594" s="15"/>
      <c r="E594" s="15"/>
      <c r="F594" s="14"/>
      <c r="G594" s="14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4"/>
      <c r="X594" s="20"/>
      <c r="Y594" s="14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L594" s="56"/>
      <c r="AM594" s="55"/>
    </row>
    <row r="595" spans="1:39" s="54" customFormat="1" ht="12.75" customHeight="1" x14ac:dyDescent="0.2">
      <c r="A595" s="14"/>
      <c r="B595" s="20"/>
      <c r="C595" s="15"/>
      <c r="D595" s="15"/>
      <c r="E595" s="15"/>
      <c r="F595" s="14"/>
      <c r="G595" s="14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4"/>
      <c r="X595" s="20"/>
      <c r="Y595" s="14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L595" s="56"/>
      <c r="AM595" s="55"/>
    </row>
    <row r="596" spans="1:39" s="54" customFormat="1" ht="12.75" customHeight="1" x14ac:dyDescent="0.2">
      <c r="A596" s="14"/>
      <c r="B596" s="20"/>
      <c r="C596" s="15"/>
      <c r="D596" s="15"/>
      <c r="E596" s="15"/>
      <c r="F596" s="14"/>
      <c r="G596" s="1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4"/>
      <c r="X596" s="20"/>
      <c r="Y596" s="14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L596" s="56"/>
      <c r="AM596" s="55"/>
    </row>
    <row r="597" spans="1:39" s="54" customFormat="1" ht="12.75" customHeight="1" x14ac:dyDescent="0.2">
      <c r="A597" s="14"/>
      <c r="B597" s="20"/>
      <c r="C597" s="15"/>
      <c r="D597" s="15"/>
      <c r="E597" s="15"/>
      <c r="F597" s="14"/>
      <c r="G597" s="14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4"/>
      <c r="X597" s="20"/>
      <c r="Y597" s="14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L597" s="56"/>
      <c r="AM597" s="55"/>
    </row>
    <row r="598" spans="1:39" s="54" customFormat="1" ht="12.75" customHeight="1" x14ac:dyDescent="0.2">
      <c r="A598" s="14"/>
      <c r="B598" s="20"/>
      <c r="C598" s="15"/>
      <c r="D598" s="15"/>
      <c r="E598" s="15"/>
      <c r="F598" s="14"/>
      <c r="G598" s="14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4"/>
      <c r="X598" s="20"/>
      <c r="Y598" s="14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L598" s="56"/>
      <c r="AM598" s="55"/>
    </row>
    <row r="599" spans="1:39" s="54" customFormat="1" ht="12.75" customHeight="1" x14ac:dyDescent="0.2">
      <c r="A599" s="14"/>
      <c r="B599" s="20"/>
      <c r="C599" s="15"/>
      <c r="D599" s="15"/>
      <c r="E599" s="15"/>
      <c r="F599" s="14"/>
      <c r="G599" s="14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4"/>
      <c r="X599" s="20"/>
      <c r="Y599" s="14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L599" s="56"/>
      <c r="AM599" s="55"/>
    </row>
    <row r="600" spans="1:39" s="54" customFormat="1" ht="12.75" customHeight="1" x14ac:dyDescent="0.2">
      <c r="A600" s="14"/>
      <c r="B600" s="20"/>
      <c r="C600" s="15"/>
      <c r="D600" s="15"/>
      <c r="E600" s="15"/>
      <c r="F600" s="14"/>
      <c r="G600" s="14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4"/>
      <c r="X600" s="20"/>
      <c r="Y600" s="14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L600" s="56"/>
      <c r="AM600" s="55"/>
    </row>
    <row r="601" spans="1:39" s="54" customFormat="1" ht="12.75" customHeight="1" x14ac:dyDescent="0.2">
      <c r="A601" s="14"/>
      <c r="B601" s="20"/>
      <c r="C601" s="15"/>
      <c r="D601" s="15"/>
      <c r="E601" s="15"/>
      <c r="F601" s="14"/>
      <c r="G601" s="14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4"/>
      <c r="X601" s="20"/>
      <c r="Y601" s="14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L601" s="56"/>
      <c r="AM601" s="55"/>
    </row>
    <row r="602" spans="1:39" s="54" customFormat="1" ht="12.75" customHeight="1" x14ac:dyDescent="0.2">
      <c r="A602" s="14"/>
      <c r="B602" s="20"/>
      <c r="C602" s="15"/>
      <c r="D602" s="15"/>
      <c r="E602" s="15"/>
      <c r="F602" s="14"/>
      <c r="G602" s="14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4"/>
      <c r="X602" s="20"/>
      <c r="Y602" s="14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L602" s="56"/>
      <c r="AM602" s="55"/>
    </row>
    <row r="603" spans="1:39" s="54" customFormat="1" ht="12.75" customHeight="1" x14ac:dyDescent="0.2">
      <c r="A603" s="14"/>
      <c r="B603" s="20"/>
      <c r="C603" s="15"/>
      <c r="D603" s="15"/>
      <c r="E603" s="15"/>
      <c r="F603" s="14"/>
      <c r="G603" s="14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4"/>
      <c r="X603" s="20"/>
      <c r="Y603" s="14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L603" s="56"/>
      <c r="AM603" s="55"/>
    </row>
    <row r="604" spans="1:39" s="54" customFormat="1" ht="12.75" customHeight="1" x14ac:dyDescent="0.2">
      <c r="A604" s="14"/>
      <c r="B604" s="20"/>
      <c r="C604" s="15"/>
      <c r="D604" s="15"/>
      <c r="E604" s="15"/>
      <c r="F604" s="14"/>
      <c r="G604" s="14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4"/>
      <c r="X604" s="20"/>
      <c r="Y604" s="14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L604" s="56"/>
      <c r="AM604" s="55"/>
    </row>
    <row r="605" spans="1:39" s="54" customFormat="1" ht="12.75" customHeight="1" x14ac:dyDescent="0.2">
      <c r="A605" s="14"/>
      <c r="B605" s="20"/>
      <c r="C605" s="15"/>
      <c r="D605" s="15"/>
      <c r="E605" s="15"/>
      <c r="F605" s="14"/>
      <c r="G605" s="14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4"/>
      <c r="X605" s="20"/>
      <c r="Y605" s="14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L605" s="56"/>
      <c r="AM605" s="55"/>
    </row>
    <row r="606" spans="1:39" s="54" customFormat="1" ht="12.75" customHeight="1" x14ac:dyDescent="0.2">
      <c r="A606" s="14"/>
      <c r="B606" s="20"/>
      <c r="C606" s="15"/>
      <c r="D606" s="15"/>
      <c r="E606" s="15"/>
      <c r="F606" s="14"/>
      <c r="G606" s="14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4"/>
      <c r="X606" s="20"/>
      <c r="Y606" s="14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L606" s="56"/>
      <c r="AM606" s="55"/>
    </row>
    <row r="607" spans="1:39" s="54" customFormat="1" ht="12.75" customHeight="1" x14ac:dyDescent="0.2">
      <c r="A607" s="14"/>
      <c r="B607" s="20"/>
      <c r="C607" s="15"/>
      <c r="D607" s="15"/>
      <c r="E607" s="15"/>
      <c r="F607" s="14"/>
      <c r="G607" s="14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4"/>
      <c r="X607" s="20"/>
      <c r="Y607" s="14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L607" s="56"/>
      <c r="AM607" s="55"/>
    </row>
    <row r="608" spans="1:39" s="54" customFormat="1" ht="12.75" customHeight="1" x14ac:dyDescent="0.2">
      <c r="A608" s="14"/>
      <c r="B608" s="20"/>
      <c r="C608" s="15"/>
      <c r="D608" s="15"/>
      <c r="E608" s="15"/>
      <c r="F608" s="14"/>
      <c r="G608" s="14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4"/>
      <c r="X608" s="20"/>
      <c r="Y608" s="14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L608" s="56"/>
      <c r="AM608" s="55"/>
    </row>
    <row r="609" spans="1:39" s="54" customFormat="1" ht="12.75" customHeight="1" x14ac:dyDescent="0.2">
      <c r="A609" s="14"/>
      <c r="B609" s="20"/>
      <c r="C609" s="15"/>
      <c r="D609" s="15"/>
      <c r="E609" s="15"/>
      <c r="F609" s="14"/>
      <c r="G609" s="14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4"/>
      <c r="X609" s="20"/>
      <c r="Y609" s="14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L609" s="56"/>
      <c r="AM609" s="55"/>
    </row>
    <row r="610" spans="1:39" s="54" customFormat="1" ht="12.75" customHeight="1" x14ac:dyDescent="0.2">
      <c r="A610" s="14"/>
      <c r="B610" s="20"/>
      <c r="C610" s="15"/>
      <c r="D610" s="15"/>
      <c r="E610" s="15"/>
      <c r="F610" s="14"/>
      <c r="G610" s="14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4"/>
      <c r="X610" s="20"/>
      <c r="Y610" s="14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L610" s="56"/>
      <c r="AM610" s="55"/>
    </row>
    <row r="611" spans="1:39" s="54" customFormat="1" ht="12.75" customHeight="1" x14ac:dyDescent="0.2">
      <c r="A611" s="14"/>
      <c r="B611" s="20"/>
      <c r="C611" s="15"/>
      <c r="D611" s="15"/>
      <c r="E611" s="15"/>
      <c r="F611" s="14"/>
      <c r="G611" s="14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4"/>
      <c r="X611" s="20"/>
      <c r="Y611" s="14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L611" s="56"/>
      <c r="AM611" s="55"/>
    </row>
    <row r="612" spans="1:39" s="54" customFormat="1" ht="12.75" customHeight="1" x14ac:dyDescent="0.2">
      <c r="A612" s="14"/>
      <c r="B612" s="20"/>
      <c r="C612" s="15"/>
      <c r="D612" s="15"/>
      <c r="E612" s="15"/>
      <c r="F612" s="14"/>
      <c r="G612" s="14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4"/>
      <c r="X612" s="20"/>
      <c r="Y612" s="14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L612" s="56"/>
      <c r="AM612" s="55"/>
    </row>
    <row r="613" spans="1:39" s="54" customFormat="1" ht="12.75" customHeight="1" x14ac:dyDescent="0.2">
      <c r="A613" s="14"/>
      <c r="B613" s="20"/>
      <c r="C613" s="15"/>
      <c r="D613" s="15"/>
      <c r="E613" s="15"/>
      <c r="F613" s="14"/>
      <c r="G613" s="14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4"/>
      <c r="X613" s="20"/>
      <c r="Y613" s="14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L613" s="56"/>
      <c r="AM613" s="55"/>
    </row>
    <row r="614" spans="1:39" s="54" customFormat="1" ht="12.75" customHeight="1" x14ac:dyDescent="0.2">
      <c r="A614" s="14"/>
      <c r="B614" s="20"/>
      <c r="C614" s="15"/>
      <c r="D614" s="15"/>
      <c r="E614" s="15"/>
      <c r="F614" s="14"/>
      <c r="G614" s="14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4"/>
      <c r="X614" s="20"/>
      <c r="Y614" s="14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L614" s="56"/>
      <c r="AM614" s="55"/>
    </row>
    <row r="615" spans="1:39" s="54" customFormat="1" ht="12.75" customHeight="1" x14ac:dyDescent="0.2">
      <c r="A615" s="14"/>
      <c r="B615" s="20"/>
      <c r="C615" s="15"/>
      <c r="D615" s="15"/>
      <c r="E615" s="15"/>
      <c r="F615" s="14"/>
      <c r="G615" s="14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4"/>
      <c r="X615" s="20"/>
      <c r="Y615" s="14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L615" s="56"/>
      <c r="AM615" s="55"/>
    </row>
    <row r="616" spans="1:39" s="54" customFormat="1" ht="12.75" customHeight="1" x14ac:dyDescent="0.2">
      <c r="A616" s="14"/>
      <c r="B616" s="20"/>
      <c r="C616" s="15"/>
      <c r="D616" s="15"/>
      <c r="E616" s="15"/>
      <c r="F616" s="14"/>
      <c r="G616" s="14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4"/>
      <c r="X616" s="20"/>
      <c r="Y616" s="14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L616" s="56"/>
      <c r="AM616" s="55"/>
    </row>
    <row r="617" spans="1:39" s="54" customFormat="1" ht="12.75" customHeight="1" x14ac:dyDescent="0.2">
      <c r="A617" s="14"/>
      <c r="B617" s="20"/>
      <c r="C617" s="15"/>
      <c r="D617" s="15"/>
      <c r="E617" s="15"/>
      <c r="F617" s="14"/>
      <c r="G617" s="14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4"/>
      <c r="X617" s="20"/>
      <c r="Y617" s="14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L617" s="56"/>
      <c r="AM617" s="55"/>
    </row>
    <row r="618" spans="1:39" s="54" customFormat="1" ht="12.75" customHeight="1" x14ac:dyDescent="0.2">
      <c r="A618" s="14"/>
      <c r="B618" s="20"/>
      <c r="C618" s="15"/>
      <c r="D618" s="15"/>
      <c r="E618" s="15"/>
      <c r="F618" s="14"/>
      <c r="G618" s="14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4"/>
      <c r="X618" s="20"/>
      <c r="Y618" s="14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L618" s="56"/>
      <c r="AM618" s="55"/>
    </row>
    <row r="619" spans="1:39" s="54" customFormat="1" ht="12.75" customHeight="1" x14ac:dyDescent="0.2">
      <c r="A619" s="14"/>
      <c r="B619" s="20"/>
      <c r="C619" s="15"/>
      <c r="D619" s="15"/>
      <c r="E619" s="15"/>
      <c r="F619" s="14"/>
      <c r="G619" s="14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4"/>
      <c r="X619" s="20"/>
      <c r="Y619" s="14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L619" s="56"/>
      <c r="AM619" s="55"/>
    </row>
    <row r="620" spans="1:39" s="54" customFormat="1" ht="12.75" customHeight="1" x14ac:dyDescent="0.2">
      <c r="A620" s="14"/>
      <c r="B620" s="20"/>
      <c r="C620" s="15"/>
      <c r="D620" s="15"/>
      <c r="E620" s="15"/>
      <c r="F620" s="14"/>
      <c r="G620" s="14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4"/>
      <c r="X620" s="20"/>
      <c r="Y620" s="14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L620" s="56"/>
      <c r="AM620" s="55"/>
    </row>
    <row r="621" spans="1:39" s="54" customFormat="1" ht="12.75" customHeight="1" x14ac:dyDescent="0.2">
      <c r="A621" s="14"/>
      <c r="B621" s="20"/>
      <c r="C621" s="15"/>
      <c r="D621" s="15"/>
      <c r="E621" s="15"/>
      <c r="F621" s="14"/>
      <c r="G621" s="14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4"/>
      <c r="X621" s="20"/>
      <c r="Y621" s="14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L621" s="56"/>
      <c r="AM621" s="55"/>
    </row>
    <row r="622" spans="1:39" s="54" customFormat="1" ht="12.75" customHeight="1" x14ac:dyDescent="0.2">
      <c r="A622" s="14"/>
      <c r="B622" s="20"/>
      <c r="C622" s="15"/>
      <c r="D622" s="15"/>
      <c r="E622" s="15"/>
      <c r="F622" s="14"/>
      <c r="G622" s="14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4"/>
      <c r="X622" s="20"/>
      <c r="Y622" s="14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L622" s="56"/>
      <c r="AM622" s="55"/>
    </row>
    <row r="623" spans="1:39" s="54" customFormat="1" ht="12.75" customHeight="1" x14ac:dyDescent="0.2">
      <c r="A623" s="14"/>
      <c r="B623" s="20"/>
      <c r="C623" s="15"/>
      <c r="D623" s="15"/>
      <c r="E623" s="15"/>
      <c r="F623" s="14"/>
      <c r="G623" s="14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4"/>
      <c r="X623" s="20"/>
      <c r="Y623" s="14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L623" s="56"/>
      <c r="AM623" s="55"/>
    </row>
    <row r="624" spans="1:39" s="54" customFormat="1" ht="12.75" customHeight="1" x14ac:dyDescent="0.2">
      <c r="A624" s="14"/>
      <c r="B624" s="20"/>
      <c r="C624" s="15"/>
      <c r="D624" s="15"/>
      <c r="E624" s="15"/>
      <c r="F624" s="14"/>
      <c r="G624" s="14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4"/>
      <c r="X624" s="20"/>
      <c r="Y624" s="14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L624" s="56"/>
      <c r="AM624" s="55"/>
    </row>
    <row r="625" spans="1:39" s="54" customFormat="1" ht="12.75" customHeight="1" x14ac:dyDescent="0.2">
      <c r="A625" s="14"/>
      <c r="B625" s="20"/>
      <c r="C625" s="15"/>
      <c r="D625" s="15"/>
      <c r="E625" s="15"/>
      <c r="F625" s="14"/>
      <c r="G625" s="14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4"/>
      <c r="X625" s="20"/>
      <c r="Y625" s="14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L625" s="56"/>
      <c r="AM625" s="55"/>
    </row>
    <row r="626" spans="1:39" s="54" customFormat="1" ht="12.75" customHeight="1" x14ac:dyDescent="0.2">
      <c r="A626" s="14"/>
      <c r="B626" s="20"/>
      <c r="C626" s="15"/>
      <c r="D626" s="15"/>
      <c r="E626" s="15"/>
      <c r="F626" s="14"/>
      <c r="G626" s="14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4"/>
      <c r="X626" s="20"/>
      <c r="Y626" s="14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L626" s="56"/>
      <c r="AM626" s="55"/>
    </row>
    <row r="627" spans="1:39" s="54" customFormat="1" ht="12.75" customHeight="1" x14ac:dyDescent="0.2">
      <c r="A627" s="14"/>
      <c r="B627" s="20"/>
      <c r="C627" s="15"/>
      <c r="D627" s="15"/>
      <c r="E627" s="15"/>
      <c r="F627" s="14"/>
      <c r="G627" s="14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4"/>
      <c r="X627" s="20"/>
      <c r="Y627" s="14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L627" s="56"/>
      <c r="AM627" s="55"/>
    </row>
    <row r="628" spans="1:39" s="54" customFormat="1" ht="12.75" customHeight="1" x14ac:dyDescent="0.2">
      <c r="A628" s="14"/>
      <c r="B628" s="20"/>
      <c r="C628" s="15"/>
      <c r="D628" s="15"/>
      <c r="E628" s="15"/>
      <c r="F628" s="14"/>
      <c r="G628" s="14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4"/>
      <c r="X628" s="20"/>
      <c r="Y628" s="14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L628" s="56"/>
      <c r="AM628" s="55"/>
    </row>
    <row r="629" spans="1:39" s="54" customFormat="1" ht="12.75" customHeight="1" x14ac:dyDescent="0.2">
      <c r="A629" s="14"/>
      <c r="B629" s="20"/>
      <c r="C629" s="15"/>
      <c r="D629" s="15"/>
      <c r="E629" s="15"/>
      <c r="F629" s="14"/>
      <c r="G629" s="14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4"/>
      <c r="X629" s="20"/>
      <c r="Y629" s="14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L629" s="56"/>
      <c r="AM629" s="55"/>
    </row>
    <row r="630" spans="1:39" s="54" customFormat="1" ht="12.75" customHeight="1" x14ac:dyDescent="0.2">
      <c r="A630" s="14"/>
      <c r="B630" s="20"/>
      <c r="C630" s="15"/>
      <c r="D630" s="15"/>
      <c r="E630" s="15"/>
      <c r="F630" s="14"/>
      <c r="G630" s="14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4"/>
      <c r="X630" s="20"/>
      <c r="Y630" s="14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L630" s="56"/>
      <c r="AM630" s="55"/>
    </row>
    <row r="631" spans="1:39" s="54" customFormat="1" ht="12.75" customHeight="1" x14ac:dyDescent="0.2">
      <c r="A631" s="14"/>
      <c r="B631" s="20"/>
      <c r="C631" s="15"/>
      <c r="D631" s="15"/>
      <c r="E631" s="15"/>
      <c r="F631" s="14"/>
      <c r="G631" s="14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4"/>
      <c r="X631" s="20"/>
      <c r="Y631" s="14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L631" s="56"/>
      <c r="AM631" s="55"/>
    </row>
    <row r="632" spans="1:39" s="54" customFormat="1" ht="12.75" customHeight="1" x14ac:dyDescent="0.2">
      <c r="A632" s="14"/>
      <c r="B632" s="20"/>
      <c r="C632" s="15"/>
      <c r="D632" s="15"/>
      <c r="E632" s="15"/>
      <c r="F632" s="14"/>
      <c r="G632" s="14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4"/>
      <c r="X632" s="20"/>
      <c r="Y632" s="14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L632" s="56"/>
      <c r="AM632" s="55"/>
    </row>
    <row r="633" spans="1:39" s="54" customFormat="1" ht="12.75" customHeight="1" x14ac:dyDescent="0.2">
      <c r="A633" s="14"/>
      <c r="B633" s="20"/>
      <c r="C633" s="15"/>
      <c r="D633" s="15"/>
      <c r="E633" s="15"/>
      <c r="F633" s="14"/>
      <c r="G633" s="14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4"/>
      <c r="X633" s="20"/>
      <c r="Y633" s="14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L633" s="56"/>
      <c r="AM633" s="55"/>
    </row>
    <row r="634" spans="1:39" s="54" customFormat="1" ht="12.75" customHeight="1" x14ac:dyDescent="0.2">
      <c r="A634" s="14"/>
      <c r="B634" s="20"/>
      <c r="C634" s="15"/>
      <c r="D634" s="15"/>
      <c r="E634" s="15"/>
      <c r="F634" s="14"/>
      <c r="G634" s="14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4"/>
      <c r="X634" s="20"/>
      <c r="Y634" s="14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L634" s="56"/>
      <c r="AM634" s="55"/>
    </row>
    <row r="635" spans="1:39" s="54" customFormat="1" ht="12.75" customHeight="1" x14ac:dyDescent="0.2">
      <c r="A635" s="14"/>
      <c r="B635" s="20"/>
      <c r="C635" s="15"/>
      <c r="D635" s="15"/>
      <c r="E635" s="15"/>
      <c r="F635" s="14"/>
      <c r="G635" s="14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4"/>
      <c r="X635" s="20"/>
      <c r="Y635" s="14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L635" s="56"/>
      <c r="AM635" s="55"/>
    </row>
    <row r="636" spans="1:39" s="54" customFormat="1" ht="12.75" customHeight="1" x14ac:dyDescent="0.2">
      <c r="A636" s="14"/>
      <c r="B636" s="20"/>
      <c r="C636" s="15"/>
      <c r="D636" s="15"/>
      <c r="E636" s="15"/>
      <c r="F636" s="14"/>
      <c r="G636" s="14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4"/>
      <c r="X636" s="20"/>
      <c r="Y636" s="14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L636" s="56"/>
      <c r="AM636" s="55"/>
    </row>
    <row r="637" spans="1:39" s="54" customFormat="1" ht="12.75" customHeight="1" x14ac:dyDescent="0.2">
      <c r="A637" s="14"/>
      <c r="B637" s="20"/>
      <c r="C637" s="15"/>
      <c r="D637" s="15"/>
      <c r="E637" s="15"/>
      <c r="F637" s="14"/>
      <c r="G637" s="14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4"/>
      <c r="X637" s="20"/>
      <c r="Y637" s="14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L637" s="56"/>
      <c r="AM637" s="55"/>
    </row>
    <row r="638" spans="1:39" s="54" customFormat="1" ht="12.75" customHeight="1" x14ac:dyDescent="0.2">
      <c r="A638" s="14"/>
      <c r="B638" s="20"/>
      <c r="C638" s="15"/>
      <c r="D638" s="15"/>
      <c r="E638" s="15"/>
      <c r="F638" s="14"/>
      <c r="G638" s="14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4"/>
      <c r="X638" s="20"/>
      <c r="Y638" s="14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L638" s="56"/>
      <c r="AM638" s="55"/>
    </row>
    <row r="639" spans="1:39" s="54" customFormat="1" ht="12.75" customHeight="1" x14ac:dyDescent="0.2">
      <c r="A639" s="14"/>
      <c r="B639" s="20"/>
      <c r="C639" s="15"/>
      <c r="D639" s="15"/>
      <c r="E639" s="15"/>
      <c r="F639" s="14"/>
      <c r="G639" s="14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4"/>
      <c r="X639" s="20"/>
      <c r="Y639" s="14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L639" s="56"/>
      <c r="AM639" s="55"/>
    </row>
    <row r="640" spans="1:39" s="54" customFormat="1" ht="12.75" customHeight="1" x14ac:dyDescent="0.2">
      <c r="A640" s="14"/>
      <c r="B640" s="20"/>
      <c r="C640" s="15"/>
      <c r="D640" s="15"/>
      <c r="E640" s="15"/>
      <c r="F640" s="14"/>
      <c r="G640" s="14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4"/>
      <c r="X640" s="20"/>
      <c r="Y640" s="14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L640" s="56"/>
      <c r="AM640" s="55"/>
    </row>
    <row r="641" spans="1:39" s="54" customFormat="1" ht="12.75" customHeight="1" x14ac:dyDescent="0.2">
      <c r="A641" s="14"/>
      <c r="B641" s="20"/>
      <c r="C641" s="15"/>
      <c r="D641" s="15"/>
      <c r="E641" s="15"/>
      <c r="F641" s="14"/>
      <c r="G641" s="14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4"/>
      <c r="X641" s="20"/>
      <c r="Y641" s="14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L641" s="56"/>
      <c r="AM641" s="55"/>
    </row>
    <row r="642" spans="1:39" s="54" customFormat="1" ht="12.75" customHeight="1" x14ac:dyDescent="0.2">
      <c r="A642" s="14"/>
      <c r="B642" s="20"/>
      <c r="C642" s="15"/>
      <c r="D642" s="15"/>
      <c r="E642" s="15"/>
      <c r="F642" s="14"/>
      <c r="G642" s="14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4"/>
      <c r="X642" s="20"/>
      <c r="Y642" s="14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L642" s="56"/>
      <c r="AM642" s="55"/>
    </row>
    <row r="643" spans="1:39" s="54" customFormat="1" ht="12.75" customHeight="1" x14ac:dyDescent="0.2">
      <c r="A643" s="14"/>
      <c r="B643" s="20"/>
      <c r="C643" s="15"/>
      <c r="D643" s="15"/>
      <c r="E643" s="15"/>
      <c r="F643" s="14"/>
      <c r="G643" s="14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4"/>
      <c r="X643" s="20"/>
      <c r="Y643" s="14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L643" s="56"/>
      <c r="AM643" s="55"/>
    </row>
    <row r="644" spans="1:39" s="54" customFormat="1" ht="12.75" customHeight="1" x14ac:dyDescent="0.2">
      <c r="A644" s="14"/>
      <c r="B644" s="20"/>
      <c r="C644" s="15"/>
      <c r="D644" s="15"/>
      <c r="E644" s="15"/>
      <c r="F644" s="14"/>
      <c r="G644" s="14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4"/>
      <c r="X644" s="20"/>
      <c r="Y644" s="14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L644" s="56"/>
      <c r="AM644" s="55"/>
    </row>
    <row r="645" spans="1:39" s="54" customFormat="1" ht="12.75" customHeight="1" x14ac:dyDescent="0.2">
      <c r="A645" s="14"/>
      <c r="B645" s="20"/>
      <c r="C645" s="15"/>
      <c r="D645" s="15"/>
      <c r="E645" s="15"/>
      <c r="F645" s="14"/>
      <c r="G645" s="14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4"/>
      <c r="X645" s="20"/>
      <c r="Y645" s="14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L645" s="56"/>
      <c r="AM645" s="55"/>
    </row>
    <row r="646" spans="1:39" s="54" customFormat="1" ht="12.75" customHeight="1" x14ac:dyDescent="0.2">
      <c r="A646" s="14"/>
      <c r="B646" s="20"/>
      <c r="C646" s="15"/>
      <c r="D646" s="15"/>
      <c r="E646" s="15"/>
      <c r="F646" s="14"/>
      <c r="G646" s="14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4"/>
      <c r="X646" s="20"/>
      <c r="Y646" s="14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L646" s="56"/>
      <c r="AM646" s="55"/>
    </row>
    <row r="647" spans="1:39" s="54" customFormat="1" ht="12.75" customHeight="1" x14ac:dyDescent="0.2">
      <c r="A647" s="14"/>
      <c r="B647" s="20"/>
      <c r="C647" s="15"/>
      <c r="D647" s="15"/>
      <c r="E647" s="15"/>
      <c r="F647" s="14"/>
      <c r="G647" s="14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4"/>
      <c r="X647" s="20"/>
      <c r="Y647" s="14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L647" s="56"/>
      <c r="AM647" s="55"/>
    </row>
    <row r="648" spans="1:39" s="54" customFormat="1" ht="12.75" customHeight="1" x14ac:dyDescent="0.2">
      <c r="A648" s="14"/>
      <c r="B648" s="20"/>
      <c r="C648" s="15"/>
      <c r="D648" s="15"/>
      <c r="E648" s="15"/>
      <c r="F648" s="14"/>
      <c r="G648" s="14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4"/>
      <c r="X648" s="20"/>
      <c r="Y648" s="14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L648" s="56"/>
      <c r="AM648" s="55"/>
    </row>
    <row r="649" spans="1:39" s="54" customFormat="1" ht="12.75" customHeight="1" x14ac:dyDescent="0.2">
      <c r="A649" s="14"/>
      <c r="B649" s="20"/>
      <c r="C649" s="15"/>
      <c r="D649" s="15"/>
      <c r="E649" s="15"/>
      <c r="F649" s="14"/>
      <c r="G649" s="14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4"/>
      <c r="X649" s="20"/>
      <c r="Y649" s="14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L649" s="56"/>
      <c r="AM649" s="55"/>
    </row>
    <row r="650" spans="1:39" s="54" customFormat="1" ht="12.75" customHeight="1" x14ac:dyDescent="0.2">
      <c r="A650" s="14"/>
      <c r="B650" s="20"/>
      <c r="C650" s="15"/>
      <c r="D650" s="15"/>
      <c r="E650" s="15"/>
      <c r="F650" s="14"/>
      <c r="G650" s="14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4"/>
      <c r="X650" s="20"/>
      <c r="Y650" s="14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L650" s="56"/>
      <c r="AM650" s="55"/>
    </row>
    <row r="651" spans="1:39" s="54" customFormat="1" ht="12.75" customHeight="1" x14ac:dyDescent="0.2">
      <c r="A651" s="14"/>
      <c r="B651" s="20"/>
      <c r="C651" s="15"/>
      <c r="D651" s="15"/>
      <c r="E651" s="15"/>
      <c r="F651" s="14"/>
      <c r="G651" s="14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4"/>
      <c r="X651" s="20"/>
      <c r="Y651" s="14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L651" s="56"/>
      <c r="AM651" s="55"/>
    </row>
    <row r="652" spans="1:39" s="54" customFormat="1" ht="12.75" customHeight="1" x14ac:dyDescent="0.2">
      <c r="A652" s="14"/>
      <c r="B652" s="20"/>
      <c r="C652" s="15"/>
      <c r="D652" s="15"/>
      <c r="E652" s="15"/>
      <c r="F652" s="14"/>
      <c r="G652" s="14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4"/>
      <c r="X652" s="20"/>
      <c r="Y652" s="14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L652" s="56"/>
      <c r="AM652" s="55"/>
    </row>
    <row r="653" spans="1:39" s="54" customFormat="1" ht="12.75" customHeight="1" x14ac:dyDescent="0.2">
      <c r="A653" s="14"/>
      <c r="B653" s="20"/>
      <c r="C653" s="15"/>
      <c r="D653" s="15"/>
      <c r="E653" s="15"/>
      <c r="F653" s="14"/>
      <c r="G653" s="14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4"/>
      <c r="X653" s="20"/>
      <c r="Y653" s="14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L653" s="56"/>
      <c r="AM653" s="55"/>
    </row>
    <row r="654" spans="1:39" s="54" customFormat="1" ht="12.75" customHeight="1" x14ac:dyDescent="0.2">
      <c r="A654" s="14"/>
      <c r="B654" s="20"/>
      <c r="C654" s="15"/>
      <c r="D654" s="15"/>
      <c r="E654" s="15"/>
      <c r="F654" s="14"/>
      <c r="G654" s="14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4"/>
      <c r="X654" s="20"/>
      <c r="Y654" s="14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L654" s="56"/>
      <c r="AM654" s="55"/>
    </row>
    <row r="655" spans="1:39" s="54" customFormat="1" ht="12.75" customHeight="1" x14ac:dyDescent="0.2">
      <c r="A655" s="14"/>
      <c r="B655" s="20"/>
      <c r="C655" s="15"/>
      <c r="D655" s="15"/>
      <c r="E655" s="15"/>
      <c r="F655" s="14"/>
      <c r="G655" s="14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4"/>
      <c r="X655" s="20"/>
      <c r="Y655" s="14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L655" s="56"/>
      <c r="AM655" s="55"/>
    </row>
    <row r="656" spans="1:39" s="54" customFormat="1" ht="12.75" customHeight="1" x14ac:dyDescent="0.2">
      <c r="A656" s="14"/>
      <c r="B656" s="20"/>
      <c r="C656" s="15"/>
      <c r="D656" s="15"/>
      <c r="E656" s="15"/>
      <c r="F656" s="14"/>
      <c r="G656" s="14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4"/>
      <c r="X656" s="20"/>
      <c r="Y656" s="14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L656" s="56"/>
      <c r="AM656" s="55"/>
    </row>
    <row r="657" spans="1:39" s="54" customFormat="1" ht="12.75" customHeight="1" x14ac:dyDescent="0.2">
      <c r="A657" s="14"/>
      <c r="B657" s="20"/>
      <c r="C657" s="15"/>
      <c r="D657" s="15"/>
      <c r="E657" s="15"/>
      <c r="F657" s="14"/>
      <c r="G657" s="14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4"/>
      <c r="X657" s="20"/>
      <c r="Y657" s="14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L657" s="56"/>
      <c r="AM657" s="55"/>
    </row>
    <row r="658" spans="1:39" s="54" customFormat="1" ht="12.75" customHeight="1" x14ac:dyDescent="0.2">
      <c r="A658" s="14"/>
      <c r="B658" s="20"/>
      <c r="C658" s="15"/>
      <c r="D658" s="15"/>
      <c r="E658" s="15"/>
      <c r="F658" s="14"/>
      <c r="G658" s="14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4"/>
      <c r="X658" s="20"/>
      <c r="Y658" s="14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L658" s="56"/>
      <c r="AM658" s="55"/>
    </row>
    <row r="659" spans="1:39" s="54" customFormat="1" ht="12.75" customHeight="1" x14ac:dyDescent="0.2">
      <c r="A659" s="14"/>
      <c r="B659" s="20"/>
      <c r="C659" s="15"/>
      <c r="D659" s="15"/>
      <c r="E659" s="15"/>
      <c r="F659" s="14"/>
      <c r="G659" s="14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4"/>
      <c r="X659" s="20"/>
      <c r="Y659" s="14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L659" s="56"/>
      <c r="AM659" s="55"/>
    </row>
    <row r="660" spans="1:39" s="54" customFormat="1" ht="12.75" customHeight="1" x14ac:dyDescent="0.2">
      <c r="A660" s="14"/>
      <c r="B660" s="20"/>
      <c r="C660" s="15"/>
      <c r="D660" s="15"/>
      <c r="E660" s="15"/>
      <c r="F660" s="14"/>
      <c r="G660" s="14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4"/>
      <c r="X660" s="20"/>
      <c r="Y660" s="14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L660" s="56"/>
      <c r="AM660" s="55"/>
    </row>
    <row r="661" spans="1:39" s="54" customFormat="1" ht="12.75" customHeight="1" x14ac:dyDescent="0.2">
      <c r="A661" s="14"/>
      <c r="B661" s="20"/>
      <c r="C661" s="15"/>
      <c r="D661" s="15"/>
      <c r="E661" s="15"/>
      <c r="F661" s="14"/>
      <c r="G661" s="14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4"/>
      <c r="X661" s="20"/>
      <c r="Y661" s="14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L661" s="56"/>
      <c r="AM661" s="55"/>
    </row>
    <row r="662" spans="1:39" s="54" customFormat="1" ht="12.75" customHeight="1" x14ac:dyDescent="0.2">
      <c r="A662" s="14"/>
      <c r="B662" s="20"/>
      <c r="C662" s="15"/>
      <c r="D662" s="15"/>
      <c r="E662" s="15"/>
      <c r="F662" s="14"/>
      <c r="G662" s="14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4"/>
      <c r="X662" s="20"/>
      <c r="Y662" s="14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L662" s="56"/>
      <c r="AM662" s="55"/>
    </row>
    <row r="663" spans="1:39" s="54" customFormat="1" ht="12.75" customHeight="1" x14ac:dyDescent="0.2">
      <c r="A663" s="14"/>
      <c r="B663" s="20"/>
      <c r="C663" s="15"/>
      <c r="D663" s="15"/>
      <c r="E663" s="15"/>
      <c r="F663" s="14"/>
      <c r="G663" s="14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4"/>
      <c r="X663" s="20"/>
      <c r="Y663" s="14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L663" s="56"/>
      <c r="AM663" s="55"/>
    </row>
    <row r="664" spans="1:39" s="54" customFormat="1" ht="12.75" customHeight="1" x14ac:dyDescent="0.2">
      <c r="A664" s="14"/>
      <c r="B664" s="20"/>
      <c r="C664" s="15"/>
      <c r="D664" s="15"/>
      <c r="E664" s="15"/>
      <c r="F664" s="14"/>
      <c r="G664" s="14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4"/>
      <c r="X664" s="20"/>
      <c r="Y664" s="14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L664" s="56"/>
      <c r="AM664" s="55"/>
    </row>
    <row r="665" spans="1:39" s="54" customFormat="1" ht="12.75" customHeight="1" x14ac:dyDescent="0.2">
      <c r="A665" s="14"/>
      <c r="B665" s="20"/>
      <c r="C665" s="15"/>
      <c r="D665" s="15"/>
      <c r="E665" s="15"/>
      <c r="F665" s="14"/>
      <c r="G665" s="14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4"/>
      <c r="X665" s="20"/>
      <c r="Y665" s="14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L665" s="56"/>
      <c r="AM665" s="55"/>
    </row>
    <row r="666" spans="1:39" s="54" customFormat="1" ht="12.75" customHeight="1" x14ac:dyDescent="0.2">
      <c r="A666" s="14"/>
      <c r="B666" s="20"/>
      <c r="C666" s="15"/>
      <c r="D666" s="15"/>
      <c r="E666" s="15"/>
      <c r="F666" s="14"/>
      <c r="G666" s="14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4"/>
      <c r="X666" s="20"/>
      <c r="Y666" s="14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L666" s="56"/>
      <c r="AM666" s="55"/>
    </row>
    <row r="667" spans="1:39" s="54" customFormat="1" ht="12.75" customHeight="1" x14ac:dyDescent="0.2">
      <c r="A667" s="14"/>
      <c r="B667" s="20"/>
      <c r="C667" s="15"/>
      <c r="D667" s="15"/>
      <c r="E667" s="15"/>
      <c r="F667" s="14"/>
      <c r="G667" s="14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4"/>
      <c r="X667" s="20"/>
      <c r="Y667" s="14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L667" s="56"/>
      <c r="AM667" s="55"/>
    </row>
    <row r="668" spans="1:39" s="54" customFormat="1" ht="12.75" customHeight="1" x14ac:dyDescent="0.2">
      <c r="A668" s="14"/>
      <c r="B668" s="20"/>
      <c r="C668" s="15"/>
      <c r="D668" s="15"/>
      <c r="E668" s="15"/>
      <c r="F668" s="14"/>
      <c r="G668" s="14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4"/>
      <c r="X668" s="20"/>
      <c r="Y668" s="14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L668" s="56"/>
      <c r="AM668" s="55"/>
    </row>
    <row r="669" spans="1:39" s="54" customFormat="1" ht="12.75" customHeight="1" x14ac:dyDescent="0.2">
      <c r="A669" s="14"/>
      <c r="B669" s="20"/>
      <c r="C669" s="15"/>
      <c r="D669" s="15"/>
      <c r="E669" s="15"/>
      <c r="F669" s="14"/>
      <c r="G669" s="14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4"/>
      <c r="X669" s="20"/>
      <c r="Y669" s="14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L669" s="56"/>
      <c r="AM669" s="55"/>
    </row>
    <row r="670" spans="1:39" s="54" customFormat="1" ht="12.75" customHeight="1" x14ac:dyDescent="0.2">
      <c r="A670" s="14"/>
      <c r="B670" s="20"/>
      <c r="C670" s="15"/>
      <c r="D670" s="15"/>
      <c r="E670" s="15"/>
      <c r="F670" s="14"/>
      <c r="G670" s="14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4"/>
      <c r="X670" s="20"/>
      <c r="Y670" s="14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L670" s="56"/>
      <c r="AM670" s="55"/>
    </row>
    <row r="671" spans="1:39" s="54" customFormat="1" ht="12.75" customHeight="1" x14ac:dyDescent="0.2">
      <c r="A671" s="14"/>
      <c r="B671" s="20"/>
      <c r="C671" s="15"/>
      <c r="D671" s="15"/>
      <c r="E671" s="15"/>
      <c r="F671" s="14"/>
      <c r="G671" s="14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4"/>
      <c r="X671" s="20"/>
      <c r="Y671" s="14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L671" s="56"/>
      <c r="AM671" s="55"/>
    </row>
    <row r="672" spans="1:39" s="54" customFormat="1" ht="12.75" customHeight="1" x14ac:dyDescent="0.2">
      <c r="A672" s="14"/>
      <c r="B672" s="20"/>
      <c r="C672" s="15"/>
      <c r="D672" s="15"/>
      <c r="E672" s="15"/>
      <c r="F672" s="14"/>
      <c r="G672" s="14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4"/>
      <c r="X672" s="20"/>
      <c r="Y672" s="14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L672" s="56"/>
      <c r="AM672" s="55"/>
    </row>
    <row r="673" spans="1:39" s="54" customFormat="1" ht="12.75" customHeight="1" x14ac:dyDescent="0.2">
      <c r="A673" s="14"/>
      <c r="B673" s="20"/>
      <c r="C673" s="15"/>
      <c r="D673" s="15"/>
      <c r="E673" s="15"/>
      <c r="F673" s="14"/>
      <c r="G673" s="14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4"/>
      <c r="X673" s="20"/>
      <c r="Y673" s="14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L673" s="56"/>
      <c r="AM673" s="55"/>
    </row>
    <row r="674" spans="1:39" s="54" customFormat="1" ht="12.75" customHeight="1" x14ac:dyDescent="0.2">
      <c r="A674" s="14"/>
      <c r="B674" s="20"/>
      <c r="C674" s="15"/>
      <c r="D674" s="15"/>
      <c r="E674" s="15"/>
      <c r="F674" s="14"/>
      <c r="G674" s="14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4"/>
      <c r="X674" s="20"/>
      <c r="Y674" s="14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L674" s="56"/>
      <c r="AM674" s="55"/>
    </row>
    <row r="675" spans="1:39" s="54" customFormat="1" ht="12.75" customHeight="1" x14ac:dyDescent="0.2">
      <c r="A675" s="14"/>
      <c r="B675" s="20"/>
      <c r="C675" s="15"/>
      <c r="D675" s="15"/>
      <c r="E675" s="15"/>
      <c r="F675" s="14"/>
      <c r="G675" s="14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4"/>
      <c r="X675" s="20"/>
      <c r="Y675" s="14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L675" s="56"/>
      <c r="AM675" s="55"/>
    </row>
    <row r="676" spans="1:39" s="54" customFormat="1" ht="12.75" customHeight="1" x14ac:dyDescent="0.2">
      <c r="A676" s="14"/>
      <c r="B676" s="20"/>
      <c r="C676" s="15"/>
      <c r="D676" s="15"/>
      <c r="E676" s="15"/>
      <c r="F676" s="14"/>
      <c r="G676" s="14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4"/>
      <c r="X676" s="20"/>
      <c r="Y676" s="14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L676" s="56"/>
      <c r="AM676" s="55"/>
    </row>
    <row r="677" spans="1:39" s="54" customFormat="1" ht="12.75" customHeight="1" x14ac:dyDescent="0.2">
      <c r="A677" s="14"/>
      <c r="B677" s="20"/>
      <c r="C677" s="15"/>
      <c r="D677" s="15"/>
      <c r="E677" s="15"/>
      <c r="F677" s="14"/>
      <c r="G677" s="14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4"/>
      <c r="X677" s="20"/>
      <c r="Y677" s="14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L677" s="56"/>
      <c r="AM677" s="55"/>
    </row>
    <row r="678" spans="1:39" s="54" customFormat="1" ht="12.75" customHeight="1" x14ac:dyDescent="0.2">
      <c r="A678" s="14"/>
      <c r="B678" s="20"/>
      <c r="C678" s="15"/>
      <c r="D678" s="15"/>
      <c r="E678" s="15"/>
      <c r="F678" s="14"/>
      <c r="G678" s="14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4"/>
      <c r="X678" s="20"/>
      <c r="Y678" s="14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L678" s="56"/>
      <c r="AM678" s="55"/>
    </row>
    <row r="679" spans="1:39" s="54" customFormat="1" ht="12.75" customHeight="1" x14ac:dyDescent="0.2">
      <c r="A679" s="14"/>
      <c r="B679" s="20"/>
      <c r="C679" s="15"/>
      <c r="D679" s="15"/>
      <c r="E679" s="15"/>
      <c r="F679" s="14"/>
      <c r="G679" s="14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4"/>
      <c r="X679" s="20"/>
      <c r="Y679" s="14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L679" s="56"/>
      <c r="AM679" s="55"/>
    </row>
    <row r="680" spans="1:39" s="54" customFormat="1" ht="12.75" customHeight="1" x14ac:dyDescent="0.2">
      <c r="A680" s="14"/>
      <c r="B680" s="20"/>
      <c r="C680" s="15"/>
      <c r="D680" s="15"/>
      <c r="E680" s="15"/>
      <c r="F680" s="14"/>
      <c r="G680" s="14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4"/>
      <c r="X680" s="20"/>
      <c r="Y680" s="14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L680" s="56"/>
      <c r="AM680" s="55"/>
    </row>
    <row r="681" spans="1:39" s="54" customFormat="1" ht="12.75" customHeight="1" x14ac:dyDescent="0.2">
      <c r="A681" s="14"/>
      <c r="B681" s="20"/>
      <c r="C681" s="15"/>
      <c r="D681" s="15"/>
      <c r="E681" s="15"/>
      <c r="F681" s="14"/>
      <c r="G681" s="14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4"/>
      <c r="X681" s="20"/>
      <c r="Y681" s="14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L681" s="56"/>
      <c r="AM681" s="55"/>
    </row>
    <row r="682" spans="1:39" s="54" customFormat="1" ht="12.75" customHeight="1" x14ac:dyDescent="0.2">
      <c r="A682" s="14"/>
      <c r="B682" s="20"/>
      <c r="C682" s="15"/>
      <c r="D682" s="15"/>
      <c r="E682" s="15"/>
      <c r="F682" s="14"/>
      <c r="G682" s="14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4"/>
      <c r="X682" s="20"/>
      <c r="Y682" s="14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L682" s="56"/>
      <c r="AM682" s="55"/>
    </row>
    <row r="683" spans="1:39" s="54" customFormat="1" ht="12.75" customHeight="1" x14ac:dyDescent="0.2">
      <c r="A683" s="14"/>
      <c r="B683" s="20"/>
      <c r="C683" s="15"/>
      <c r="D683" s="15"/>
      <c r="E683" s="15"/>
      <c r="F683" s="14"/>
      <c r="G683" s="14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4"/>
      <c r="X683" s="20"/>
      <c r="Y683" s="14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L683" s="56"/>
      <c r="AM683" s="55"/>
    </row>
    <row r="684" spans="1:39" s="54" customFormat="1" ht="12.75" customHeight="1" x14ac:dyDescent="0.2">
      <c r="A684" s="14"/>
      <c r="B684" s="20"/>
      <c r="C684" s="15"/>
      <c r="D684" s="15"/>
      <c r="E684" s="15"/>
      <c r="F684" s="14"/>
      <c r="G684" s="14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4"/>
      <c r="X684" s="20"/>
      <c r="Y684" s="14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L684" s="56"/>
      <c r="AM684" s="55"/>
    </row>
    <row r="685" spans="1:39" s="54" customFormat="1" ht="12.75" customHeight="1" x14ac:dyDescent="0.2">
      <c r="A685" s="14"/>
      <c r="B685" s="20"/>
      <c r="C685" s="15"/>
      <c r="D685" s="15"/>
      <c r="E685" s="15"/>
      <c r="F685" s="14"/>
      <c r="G685" s="14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4"/>
      <c r="X685" s="20"/>
      <c r="Y685" s="14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L685" s="56"/>
      <c r="AM685" s="55"/>
    </row>
    <row r="686" spans="1:39" s="54" customFormat="1" ht="12.75" customHeight="1" x14ac:dyDescent="0.2">
      <c r="A686" s="14"/>
      <c r="B686" s="20"/>
      <c r="C686" s="15"/>
      <c r="D686" s="15"/>
      <c r="E686" s="15"/>
      <c r="F686" s="14"/>
      <c r="G686" s="14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4"/>
      <c r="X686" s="20"/>
      <c r="Y686" s="14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L686" s="56"/>
      <c r="AM686" s="55"/>
    </row>
    <row r="687" spans="1:39" s="54" customFormat="1" ht="12.75" customHeight="1" x14ac:dyDescent="0.2">
      <c r="A687" s="14"/>
      <c r="B687" s="20"/>
      <c r="C687" s="15"/>
      <c r="D687" s="15"/>
      <c r="E687" s="15"/>
      <c r="F687" s="14"/>
      <c r="G687" s="14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4"/>
      <c r="X687" s="20"/>
      <c r="Y687" s="14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L687" s="56"/>
      <c r="AM687" s="55"/>
    </row>
    <row r="688" spans="1:39" s="54" customFormat="1" ht="12.75" customHeight="1" x14ac:dyDescent="0.2">
      <c r="A688" s="14"/>
      <c r="B688" s="20"/>
      <c r="C688" s="15"/>
      <c r="D688" s="15"/>
      <c r="E688" s="15"/>
      <c r="F688" s="14"/>
      <c r="G688" s="14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4"/>
      <c r="X688" s="20"/>
      <c r="Y688" s="14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L688" s="56"/>
      <c r="AM688" s="55"/>
    </row>
    <row r="689" spans="1:39" s="54" customFormat="1" ht="12.75" customHeight="1" x14ac:dyDescent="0.2">
      <c r="A689" s="14"/>
      <c r="B689" s="20"/>
      <c r="C689" s="15"/>
      <c r="D689" s="15"/>
      <c r="E689" s="15"/>
      <c r="F689" s="14"/>
      <c r="G689" s="14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4"/>
      <c r="X689" s="20"/>
      <c r="Y689" s="14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L689" s="56"/>
      <c r="AM689" s="55"/>
    </row>
    <row r="690" spans="1:39" s="54" customFormat="1" ht="12.75" customHeight="1" x14ac:dyDescent="0.2">
      <c r="A690" s="14"/>
      <c r="B690" s="20"/>
      <c r="C690" s="15"/>
      <c r="D690" s="15"/>
      <c r="E690" s="15"/>
      <c r="F690" s="14"/>
      <c r="G690" s="14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4"/>
      <c r="X690" s="20"/>
      <c r="Y690" s="14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L690" s="56"/>
      <c r="AM690" s="55"/>
    </row>
    <row r="691" spans="1:39" s="54" customFormat="1" ht="12.75" customHeight="1" x14ac:dyDescent="0.2">
      <c r="A691" s="14"/>
      <c r="B691" s="20"/>
      <c r="C691" s="15"/>
      <c r="D691" s="15"/>
      <c r="E691" s="15"/>
      <c r="F691" s="14"/>
      <c r="G691" s="14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4"/>
      <c r="X691" s="20"/>
      <c r="Y691" s="14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L691" s="56"/>
      <c r="AM691" s="55"/>
    </row>
    <row r="692" spans="1:39" s="54" customFormat="1" ht="12.75" customHeight="1" x14ac:dyDescent="0.2">
      <c r="A692" s="14"/>
      <c r="B692" s="20"/>
      <c r="C692" s="15"/>
      <c r="D692" s="15"/>
      <c r="E692" s="15"/>
      <c r="F692" s="14"/>
      <c r="G692" s="14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4"/>
      <c r="X692" s="20"/>
      <c r="Y692" s="14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L692" s="56"/>
      <c r="AM692" s="55"/>
    </row>
    <row r="693" spans="1:39" s="54" customFormat="1" ht="12.75" customHeight="1" x14ac:dyDescent="0.2">
      <c r="A693" s="14"/>
      <c r="B693" s="20"/>
      <c r="C693" s="15"/>
      <c r="D693" s="15"/>
      <c r="E693" s="15"/>
      <c r="F693" s="14"/>
      <c r="G693" s="14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4"/>
      <c r="X693" s="20"/>
      <c r="Y693" s="14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L693" s="56"/>
      <c r="AM693" s="55"/>
    </row>
    <row r="694" spans="1:39" s="54" customFormat="1" ht="12.75" customHeight="1" x14ac:dyDescent="0.2">
      <c r="A694" s="14"/>
      <c r="B694" s="20"/>
      <c r="C694" s="15"/>
      <c r="D694" s="15"/>
      <c r="E694" s="15"/>
      <c r="F694" s="14"/>
      <c r="G694" s="14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4"/>
      <c r="X694" s="20"/>
      <c r="Y694" s="14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L694" s="56"/>
      <c r="AM694" s="55"/>
    </row>
    <row r="695" spans="1:39" s="54" customFormat="1" ht="12.75" customHeight="1" x14ac:dyDescent="0.2">
      <c r="A695" s="14"/>
      <c r="B695" s="20"/>
      <c r="C695" s="15"/>
      <c r="D695" s="15"/>
      <c r="E695" s="15"/>
      <c r="F695" s="14"/>
      <c r="G695" s="14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4"/>
      <c r="X695" s="20"/>
      <c r="Y695" s="14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L695" s="56"/>
      <c r="AM695" s="55"/>
    </row>
    <row r="696" spans="1:39" s="54" customFormat="1" ht="12.75" customHeight="1" x14ac:dyDescent="0.2">
      <c r="A696" s="14"/>
      <c r="B696" s="20"/>
      <c r="C696" s="15"/>
      <c r="D696" s="15"/>
      <c r="E696" s="15"/>
      <c r="F696" s="14"/>
      <c r="G696" s="14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4"/>
      <c r="X696" s="20"/>
      <c r="Y696" s="14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L696" s="56"/>
      <c r="AM696" s="55"/>
    </row>
    <row r="697" spans="1:39" s="54" customFormat="1" ht="12.75" customHeight="1" x14ac:dyDescent="0.2">
      <c r="A697" s="14"/>
      <c r="B697" s="20"/>
      <c r="C697" s="15"/>
      <c r="D697" s="15"/>
      <c r="E697" s="15"/>
      <c r="F697" s="14"/>
      <c r="G697" s="14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4"/>
      <c r="X697" s="20"/>
      <c r="Y697" s="14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L697" s="56"/>
      <c r="AM697" s="55"/>
    </row>
    <row r="698" spans="1:39" s="54" customFormat="1" ht="12.75" customHeight="1" x14ac:dyDescent="0.2">
      <c r="A698" s="14"/>
      <c r="B698" s="20"/>
      <c r="C698" s="15"/>
      <c r="D698" s="15"/>
      <c r="E698" s="15"/>
      <c r="F698" s="14"/>
      <c r="G698" s="14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4"/>
      <c r="X698" s="20"/>
      <c r="Y698" s="14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L698" s="56"/>
      <c r="AM698" s="55"/>
    </row>
    <row r="699" spans="1:39" s="54" customFormat="1" ht="12.75" customHeight="1" x14ac:dyDescent="0.2">
      <c r="A699" s="14"/>
      <c r="B699" s="20"/>
      <c r="C699" s="15"/>
      <c r="D699" s="15"/>
      <c r="E699" s="15"/>
      <c r="F699" s="14"/>
      <c r="G699" s="14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4"/>
      <c r="X699" s="20"/>
      <c r="Y699" s="14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L699" s="56"/>
      <c r="AM699" s="55"/>
    </row>
    <row r="700" spans="1:39" s="54" customFormat="1" ht="12.75" customHeight="1" x14ac:dyDescent="0.2">
      <c r="A700" s="14"/>
      <c r="B700" s="20"/>
      <c r="C700" s="15"/>
      <c r="D700" s="15"/>
      <c r="E700" s="15"/>
      <c r="F700" s="14"/>
      <c r="G700" s="14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4"/>
      <c r="X700" s="20"/>
      <c r="Y700" s="14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L700" s="56"/>
      <c r="AM700" s="55"/>
    </row>
    <row r="701" spans="1:39" s="54" customFormat="1" ht="12.75" customHeight="1" x14ac:dyDescent="0.2">
      <c r="A701" s="14"/>
      <c r="B701" s="20"/>
      <c r="C701" s="15"/>
      <c r="D701" s="15"/>
      <c r="E701" s="15"/>
      <c r="F701" s="14"/>
      <c r="G701" s="14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4"/>
      <c r="X701" s="20"/>
      <c r="Y701" s="14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L701" s="56"/>
      <c r="AM701" s="55"/>
    </row>
    <row r="702" spans="1:39" s="54" customFormat="1" ht="12.75" customHeight="1" x14ac:dyDescent="0.2">
      <c r="A702" s="14"/>
      <c r="B702" s="20"/>
      <c r="C702" s="15"/>
      <c r="D702" s="15"/>
      <c r="E702" s="15"/>
      <c r="F702" s="14"/>
      <c r="G702" s="14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4"/>
      <c r="X702" s="20"/>
      <c r="Y702" s="14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L702" s="56"/>
      <c r="AM702" s="55"/>
    </row>
    <row r="703" spans="1:39" s="54" customFormat="1" ht="12.75" customHeight="1" x14ac:dyDescent="0.2">
      <c r="A703" s="14"/>
      <c r="B703" s="20"/>
      <c r="C703" s="15"/>
      <c r="D703" s="15"/>
      <c r="E703" s="15"/>
      <c r="F703" s="14"/>
      <c r="G703" s="14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4"/>
      <c r="X703" s="20"/>
      <c r="Y703" s="14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L703" s="56"/>
      <c r="AM703" s="55"/>
    </row>
    <row r="704" spans="1:39" s="54" customFormat="1" ht="12.75" customHeight="1" x14ac:dyDescent="0.2">
      <c r="A704" s="14"/>
      <c r="B704" s="20"/>
      <c r="C704" s="15"/>
      <c r="D704" s="15"/>
      <c r="E704" s="15"/>
      <c r="F704" s="14"/>
      <c r="G704" s="14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4"/>
      <c r="X704" s="20"/>
      <c r="Y704" s="14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L704" s="56"/>
      <c r="AM704" s="55"/>
    </row>
    <row r="705" spans="1:39" s="54" customFormat="1" ht="12.75" customHeight="1" x14ac:dyDescent="0.2">
      <c r="A705" s="14"/>
      <c r="B705" s="20"/>
      <c r="C705" s="15"/>
      <c r="D705" s="15"/>
      <c r="E705" s="15"/>
      <c r="F705" s="14"/>
      <c r="G705" s="14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4"/>
      <c r="X705" s="20"/>
      <c r="Y705" s="14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L705" s="56"/>
      <c r="AM705" s="55"/>
    </row>
    <row r="706" spans="1:39" s="54" customFormat="1" ht="12.75" customHeight="1" x14ac:dyDescent="0.2">
      <c r="A706" s="14"/>
      <c r="B706" s="20"/>
      <c r="C706" s="15"/>
      <c r="D706" s="15"/>
      <c r="E706" s="15"/>
      <c r="F706" s="14"/>
      <c r="G706" s="14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4"/>
      <c r="X706" s="20"/>
      <c r="Y706" s="14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L706" s="56"/>
      <c r="AM706" s="55"/>
    </row>
    <row r="707" spans="1:39" s="54" customFormat="1" ht="12.75" customHeight="1" x14ac:dyDescent="0.2">
      <c r="A707" s="14"/>
      <c r="B707" s="20"/>
      <c r="C707" s="15"/>
      <c r="D707" s="15"/>
      <c r="E707" s="15"/>
      <c r="F707" s="14"/>
      <c r="G707" s="14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4"/>
      <c r="X707" s="20"/>
      <c r="Y707" s="14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L707" s="56"/>
      <c r="AM707" s="55"/>
    </row>
    <row r="708" spans="1:39" s="54" customFormat="1" ht="12.75" customHeight="1" x14ac:dyDescent="0.2">
      <c r="A708" s="14"/>
      <c r="B708" s="20"/>
      <c r="C708" s="15"/>
      <c r="D708" s="15"/>
      <c r="E708" s="15"/>
      <c r="F708" s="14"/>
      <c r="G708" s="14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4"/>
      <c r="X708" s="20"/>
      <c r="Y708" s="14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L708" s="56"/>
      <c r="AM708" s="55"/>
    </row>
    <row r="709" spans="1:39" s="54" customFormat="1" ht="12.75" customHeight="1" x14ac:dyDescent="0.2">
      <c r="A709" s="14"/>
      <c r="B709" s="20"/>
      <c r="C709" s="15"/>
      <c r="D709" s="15"/>
      <c r="E709" s="15"/>
      <c r="F709" s="14"/>
      <c r="G709" s="14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4"/>
      <c r="X709" s="20"/>
      <c r="Y709" s="14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L709" s="56"/>
      <c r="AM709" s="55"/>
    </row>
    <row r="710" spans="1:39" s="54" customFormat="1" ht="12.75" customHeight="1" x14ac:dyDescent="0.2">
      <c r="A710" s="14"/>
      <c r="B710" s="20"/>
      <c r="C710" s="15"/>
      <c r="D710" s="15"/>
      <c r="E710" s="15"/>
      <c r="F710" s="14"/>
      <c r="G710" s="14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4"/>
      <c r="X710" s="20"/>
      <c r="Y710" s="14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L710" s="56"/>
      <c r="AM710" s="55"/>
    </row>
    <row r="711" spans="1:39" s="54" customFormat="1" ht="12.75" customHeight="1" x14ac:dyDescent="0.2">
      <c r="A711" s="14"/>
      <c r="B711" s="20"/>
      <c r="C711" s="15"/>
      <c r="D711" s="15"/>
      <c r="E711" s="15"/>
      <c r="F711" s="14"/>
      <c r="G711" s="14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4"/>
      <c r="X711" s="20"/>
      <c r="Y711" s="14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L711" s="56"/>
      <c r="AM711" s="55"/>
    </row>
    <row r="712" spans="1:39" s="54" customFormat="1" ht="12.75" customHeight="1" x14ac:dyDescent="0.2">
      <c r="A712" s="14"/>
      <c r="B712" s="20"/>
      <c r="C712" s="15"/>
      <c r="D712" s="15"/>
      <c r="E712" s="15"/>
      <c r="F712" s="14"/>
      <c r="G712" s="14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4"/>
      <c r="X712" s="20"/>
      <c r="Y712" s="14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L712" s="56"/>
      <c r="AM712" s="55"/>
    </row>
    <row r="713" spans="1:39" s="54" customFormat="1" ht="12.75" customHeight="1" x14ac:dyDescent="0.2">
      <c r="A713" s="14"/>
      <c r="B713" s="20"/>
      <c r="C713" s="15"/>
      <c r="D713" s="15"/>
      <c r="E713" s="15"/>
      <c r="F713" s="14"/>
      <c r="G713" s="14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4"/>
      <c r="X713" s="20"/>
      <c r="Y713" s="14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L713" s="56"/>
      <c r="AM713" s="55"/>
    </row>
    <row r="714" spans="1:39" s="54" customFormat="1" ht="12.75" customHeight="1" x14ac:dyDescent="0.2">
      <c r="A714" s="14"/>
      <c r="B714" s="20"/>
      <c r="C714" s="15"/>
      <c r="D714" s="15"/>
      <c r="E714" s="15"/>
      <c r="F714" s="14"/>
      <c r="G714" s="14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4"/>
      <c r="X714" s="20"/>
      <c r="Y714" s="14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L714" s="56"/>
      <c r="AM714" s="55"/>
    </row>
    <row r="715" spans="1:39" s="54" customFormat="1" ht="12.75" customHeight="1" x14ac:dyDescent="0.2">
      <c r="A715" s="14"/>
      <c r="B715" s="20"/>
      <c r="C715" s="15"/>
      <c r="D715" s="15"/>
      <c r="E715" s="15"/>
      <c r="F715" s="14"/>
      <c r="G715" s="14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4"/>
      <c r="X715" s="20"/>
      <c r="Y715" s="14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L715" s="56"/>
      <c r="AM715" s="55"/>
    </row>
    <row r="716" spans="1:39" s="54" customFormat="1" ht="12.75" customHeight="1" x14ac:dyDescent="0.2">
      <c r="A716" s="14"/>
      <c r="B716" s="20"/>
      <c r="C716" s="15"/>
      <c r="D716" s="15"/>
      <c r="E716" s="15"/>
      <c r="F716" s="14"/>
      <c r="G716" s="14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4"/>
      <c r="X716" s="20"/>
      <c r="Y716" s="14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L716" s="56"/>
      <c r="AM716" s="55"/>
    </row>
    <row r="717" spans="1:39" s="54" customFormat="1" ht="12.75" customHeight="1" x14ac:dyDescent="0.2">
      <c r="A717" s="14"/>
      <c r="B717" s="20"/>
      <c r="C717" s="15"/>
      <c r="D717" s="15"/>
      <c r="E717" s="15"/>
      <c r="F717" s="14"/>
      <c r="G717" s="14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4"/>
      <c r="X717" s="20"/>
      <c r="Y717" s="14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L717" s="56"/>
      <c r="AM717" s="55"/>
    </row>
    <row r="718" spans="1:39" s="54" customFormat="1" ht="12.75" customHeight="1" x14ac:dyDescent="0.2">
      <c r="A718" s="14"/>
      <c r="B718" s="20"/>
      <c r="C718" s="15"/>
      <c r="D718" s="15"/>
      <c r="E718" s="15"/>
      <c r="F718" s="14"/>
      <c r="G718" s="14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4"/>
      <c r="X718" s="20"/>
      <c r="Y718" s="14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L718" s="56"/>
      <c r="AM718" s="55"/>
    </row>
    <row r="719" spans="1:39" s="54" customFormat="1" ht="12.75" customHeight="1" x14ac:dyDescent="0.2">
      <c r="A719" s="14"/>
      <c r="B719" s="20"/>
      <c r="C719" s="15"/>
      <c r="D719" s="15"/>
      <c r="E719" s="15"/>
      <c r="F719" s="14"/>
      <c r="G719" s="14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4"/>
      <c r="X719" s="20"/>
      <c r="Y719" s="14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L719" s="56"/>
      <c r="AM719" s="55"/>
    </row>
    <row r="720" spans="1:39" s="54" customFormat="1" ht="12.75" customHeight="1" x14ac:dyDescent="0.2">
      <c r="A720" s="14"/>
      <c r="B720" s="20"/>
      <c r="C720" s="15"/>
      <c r="D720" s="15"/>
      <c r="E720" s="15"/>
      <c r="F720" s="14"/>
      <c r="G720" s="14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4"/>
      <c r="X720" s="20"/>
      <c r="Y720" s="14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L720" s="56"/>
      <c r="AM720" s="55"/>
    </row>
    <row r="721" spans="1:39" s="54" customFormat="1" ht="12.75" customHeight="1" x14ac:dyDescent="0.2">
      <c r="A721" s="14"/>
      <c r="B721" s="20"/>
      <c r="C721" s="15"/>
      <c r="D721" s="15"/>
      <c r="E721" s="15"/>
      <c r="F721" s="14"/>
      <c r="G721" s="14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4"/>
      <c r="X721" s="20"/>
      <c r="Y721" s="14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L721" s="56"/>
      <c r="AM721" s="55"/>
    </row>
    <row r="722" spans="1:39" s="54" customFormat="1" ht="12.75" customHeight="1" x14ac:dyDescent="0.2">
      <c r="A722" s="14"/>
      <c r="B722" s="20"/>
      <c r="C722" s="15"/>
      <c r="D722" s="15"/>
      <c r="E722" s="15"/>
      <c r="F722" s="14"/>
      <c r="G722" s="14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4"/>
      <c r="X722" s="20"/>
      <c r="Y722" s="14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L722" s="56"/>
      <c r="AM722" s="55"/>
    </row>
    <row r="723" spans="1:39" s="54" customFormat="1" ht="12.75" customHeight="1" x14ac:dyDescent="0.2">
      <c r="A723" s="14"/>
      <c r="B723" s="20"/>
      <c r="C723" s="15"/>
      <c r="D723" s="15"/>
      <c r="E723" s="15"/>
      <c r="F723" s="14"/>
      <c r="G723" s="14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4"/>
      <c r="X723" s="20"/>
      <c r="Y723" s="14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L723" s="56"/>
      <c r="AM723" s="55"/>
    </row>
    <row r="724" spans="1:39" s="54" customFormat="1" ht="12.75" customHeight="1" x14ac:dyDescent="0.2">
      <c r="A724" s="14"/>
      <c r="B724" s="20"/>
      <c r="C724" s="15"/>
      <c r="D724" s="15"/>
      <c r="E724" s="15"/>
      <c r="F724" s="14"/>
      <c r="G724" s="14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4"/>
      <c r="X724" s="20"/>
      <c r="Y724" s="14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L724" s="56"/>
      <c r="AM724" s="55"/>
    </row>
    <row r="725" spans="1:39" s="54" customFormat="1" ht="12.75" customHeight="1" x14ac:dyDescent="0.2">
      <c r="A725" s="14"/>
      <c r="B725" s="20"/>
      <c r="C725" s="15"/>
      <c r="D725" s="15"/>
      <c r="E725" s="15"/>
      <c r="F725" s="14"/>
      <c r="G725" s="14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4"/>
      <c r="X725" s="20"/>
      <c r="Y725" s="14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L725" s="56"/>
      <c r="AM725" s="55"/>
    </row>
    <row r="726" spans="1:39" s="54" customFormat="1" ht="12.75" customHeight="1" x14ac:dyDescent="0.2">
      <c r="A726" s="14"/>
      <c r="B726" s="20"/>
      <c r="C726" s="15"/>
      <c r="D726" s="15"/>
      <c r="E726" s="15"/>
      <c r="F726" s="14"/>
      <c r="G726" s="14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4"/>
      <c r="X726" s="20"/>
      <c r="Y726" s="14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L726" s="56"/>
      <c r="AM726" s="55"/>
    </row>
    <row r="727" spans="1:39" s="54" customFormat="1" ht="12.75" customHeight="1" x14ac:dyDescent="0.2">
      <c r="A727" s="14"/>
      <c r="B727" s="20"/>
      <c r="C727" s="15"/>
      <c r="D727" s="15"/>
      <c r="E727" s="15"/>
      <c r="F727" s="14"/>
      <c r="G727" s="14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4"/>
      <c r="X727" s="20"/>
      <c r="Y727" s="14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L727" s="56"/>
      <c r="AM727" s="55"/>
    </row>
    <row r="728" spans="1:39" s="54" customFormat="1" ht="12.75" customHeight="1" x14ac:dyDescent="0.2">
      <c r="A728" s="14"/>
      <c r="B728" s="20"/>
      <c r="C728" s="15"/>
      <c r="D728" s="15"/>
      <c r="E728" s="15"/>
      <c r="F728" s="14"/>
      <c r="G728" s="14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4"/>
      <c r="X728" s="20"/>
      <c r="Y728" s="14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L728" s="56"/>
      <c r="AM728" s="55"/>
    </row>
    <row r="729" spans="1:39" s="54" customFormat="1" ht="12.75" customHeight="1" x14ac:dyDescent="0.2">
      <c r="A729" s="14"/>
      <c r="B729" s="20"/>
      <c r="C729" s="15"/>
      <c r="D729" s="15"/>
      <c r="E729" s="15"/>
      <c r="F729" s="14"/>
      <c r="G729" s="14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4"/>
      <c r="X729" s="20"/>
      <c r="Y729" s="14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L729" s="56"/>
      <c r="AM729" s="55"/>
    </row>
    <row r="730" spans="1:39" s="54" customFormat="1" ht="12.75" customHeight="1" x14ac:dyDescent="0.2">
      <c r="A730" s="14"/>
      <c r="B730" s="20"/>
      <c r="C730" s="15"/>
      <c r="D730" s="15"/>
      <c r="E730" s="15"/>
      <c r="F730" s="14"/>
      <c r="G730" s="14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4"/>
      <c r="X730" s="20"/>
      <c r="Y730" s="14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L730" s="56"/>
      <c r="AM730" s="55"/>
    </row>
    <row r="731" spans="1:39" s="54" customFormat="1" ht="12.75" customHeight="1" x14ac:dyDescent="0.2">
      <c r="A731" s="14"/>
      <c r="B731" s="20"/>
      <c r="C731" s="15"/>
      <c r="D731" s="15"/>
      <c r="E731" s="15"/>
      <c r="F731" s="14"/>
      <c r="G731" s="14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4"/>
      <c r="X731" s="20"/>
      <c r="Y731" s="14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L731" s="56"/>
      <c r="AM731" s="55"/>
    </row>
    <row r="732" spans="1:39" s="54" customFormat="1" ht="12.75" customHeight="1" x14ac:dyDescent="0.2">
      <c r="A732" s="14"/>
      <c r="B732" s="20"/>
      <c r="C732" s="15"/>
      <c r="D732" s="15"/>
      <c r="E732" s="15"/>
      <c r="F732" s="14"/>
      <c r="G732" s="14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4"/>
      <c r="X732" s="20"/>
      <c r="Y732" s="14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L732" s="56"/>
      <c r="AM732" s="55"/>
    </row>
    <row r="733" spans="1:39" s="54" customFormat="1" ht="12.75" customHeight="1" x14ac:dyDescent="0.2">
      <c r="A733" s="14"/>
      <c r="B733" s="20"/>
      <c r="C733" s="15"/>
      <c r="D733" s="15"/>
      <c r="E733" s="15"/>
      <c r="F733" s="14"/>
      <c r="G733" s="14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4"/>
      <c r="X733" s="20"/>
      <c r="Y733" s="14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L733" s="56"/>
      <c r="AM733" s="55"/>
    </row>
    <row r="734" spans="1:39" s="54" customFormat="1" ht="12.75" customHeight="1" x14ac:dyDescent="0.2">
      <c r="A734" s="14"/>
      <c r="B734" s="20"/>
      <c r="C734" s="15"/>
      <c r="D734" s="15"/>
      <c r="E734" s="15"/>
      <c r="F734" s="14"/>
      <c r="G734" s="14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4"/>
      <c r="X734" s="20"/>
      <c r="Y734" s="14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L734" s="56"/>
      <c r="AM734" s="55"/>
    </row>
    <row r="735" spans="1:39" s="54" customFormat="1" ht="12.75" customHeight="1" x14ac:dyDescent="0.2">
      <c r="A735" s="14"/>
      <c r="B735" s="20"/>
      <c r="C735" s="15"/>
      <c r="D735" s="15"/>
      <c r="E735" s="15"/>
      <c r="F735" s="14"/>
      <c r="G735" s="14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4"/>
      <c r="X735" s="20"/>
      <c r="Y735" s="14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L735" s="56"/>
      <c r="AM735" s="55"/>
    </row>
    <row r="736" spans="1:39" s="54" customFormat="1" ht="12.75" customHeight="1" x14ac:dyDescent="0.2">
      <c r="A736" s="14"/>
      <c r="B736" s="20"/>
      <c r="C736" s="15"/>
      <c r="D736" s="15"/>
      <c r="E736" s="15"/>
      <c r="F736" s="14"/>
      <c r="G736" s="14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4"/>
      <c r="X736" s="20"/>
      <c r="Y736" s="14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L736" s="56"/>
      <c r="AM736" s="55"/>
    </row>
    <row r="737" spans="1:39" s="54" customFormat="1" ht="12.75" customHeight="1" x14ac:dyDescent="0.2">
      <c r="A737" s="14"/>
      <c r="B737" s="20"/>
      <c r="C737" s="15"/>
      <c r="D737" s="15"/>
      <c r="E737" s="15"/>
      <c r="F737" s="14"/>
      <c r="G737" s="14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4"/>
      <c r="X737" s="20"/>
      <c r="Y737" s="14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L737" s="56"/>
      <c r="AM737" s="55"/>
    </row>
    <row r="738" spans="1:39" s="54" customFormat="1" ht="12.75" customHeight="1" x14ac:dyDescent="0.2">
      <c r="A738" s="14"/>
      <c r="B738" s="20"/>
      <c r="C738" s="15"/>
      <c r="D738" s="15"/>
      <c r="E738" s="15"/>
      <c r="F738" s="14"/>
      <c r="G738" s="14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4"/>
      <c r="X738" s="20"/>
      <c r="Y738" s="14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L738" s="56"/>
      <c r="AM738" s="55"/>
    </row>
    <row r="739" spans="1:39" s="54" customFormat="1" ht="12.75" customHeight="1" x14ac:dyDescent="0.2">
      <c r="A739" s="14"/>
      <c r="B739" s="20"/>
      <c r="C739" s="15"/>
      <c r="D739" s="15"/>
      <c r="E739" s="15"/>
      <c r="F739" s="14"/>
      <c r="G739" s="14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4"/>
      <c r="X739" s="20"/>
      <c r="Y739" s="14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L739" s="56"/>
      <c r="AM739" s="55"/>
    </row>
    <row r="740" spans="1:39" s="54" customFormat="1" ht="12.75" customHeight="1" x14ac:dyDescent="0.2">
      <c r="A740" s="14"/>
      <c r="B740" s="20"/>
      <c r="C740" s="15"/>
      <c r="D740" s="15"/>
      <c r="E740" s="15"/>
      <c r="F740" s="14"/>
      <c r="G740" s="14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4"/>
      <c r="X740" s="20"/>
      <c r="Y740" s="14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L740" s="56"/>
      <c r="AM740" s="55"/>
    </row>
    <row r="741" spans="1:39" s="54" customFormat="1" ht="12.75" customHeight="1" x14ac:dyDescent="0.2">
      <c r="A741" s="14"/>
      <c r="B741" s="20"/>
      <c r="C741" s="15"/>
      <c r="D741" s="15"/>
      <c r="E741" s="15"/>
      <c r="F741" s="14"/>
      <c r="G741" s="14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4"/>
      <c r="X741" s="20"/>
      <c r="Y741" s="14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L741" s="56"/>
      <c r="AM741" s="55"/>
    </row>
    <row r="742" spans="1:39" s="54" customFormat="1" ht="12.75" customHeight="1" x14ac:dyDescent="0.2">
      <c r="A742" s="14"/>
      <c r="B742" s="20"/>
      <c r="C742" s="15"/>
      <c r="D742" s="15"/>
      <c r="E742" s="15"/>
      <c r="F742" s="14"/>
      <c r="G742" s="14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4"/>
      <c r="X742" s="20"/>
      <c r="Y742" s="14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L742" s="56"/>
      <c r="AM742" s="55"/>
    </row>
    <row r="743" spans="1:39" s="54" customFormat="1" ht="12.75" customHeight="1" x14ac:dyDescent="0.2">
      <c r="A743" s="14"/>
      <c r="B743" s="20"/>
      <c r="C743" s="15"/>
      <c r="D743" s="15"/>
      <c r="E743" s="15"/>
      <c r="F743" s="14"/>
      <c r="G743" s="14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4"/>
      <c r="X743" s="20"/>
      <c r="Y743" s="14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L743" s="56"/>
      <c r="AM743" s="55"/>
    </row>
    <row r="744" spans="1:39" s="54" customFormat="1" ht="12.75" customHeight="1" x14ac:dyDescent="0.2">
      <c r="A744" s="14"/>
      <c r="B744" s="20"/>
      <c r="C744" s="15"/>
      <c r="D744" s="15"/>
      <c r="E744" s="15"/>
      <c r="F744" s="14"/>
      <c r="G744" s="14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4"/>
      <c r="X744" s="20"/>
      <c r="Y744" s="14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L744" s="56"/>
      <c r="AM744" s="55"/>
    </row>
    <row r="745" spans="1:39" s="54" customFormat="1" ht="12.75" customHeight="1" x14ac:dyDescent="0.2">
      <c r="A745" s="14"/>
      <c r="B745" s="20"/>
      <c r="C745" s="15"/>
      <c r="D745" s="15"/>
      <c r="E745" s="15"/>
      <c r="F745" s="14"/>
      <c r="G745" s="14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4"/>
      <c r="X745" s="20"/>
      <c r="Y745" s="14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L745" s="56"/>
      <c r="AM745" s="55"/>
    </row>
    <row r="746" spans="1:39" s="54" customFormat="1" ht="12.75" customHeight="1" x14ac:dyDescent="0.2">
      <c r="A746" s="14"/>
      <c r="B746" s="20"/>
      <c r="C746" s="15"/>
      <c r="D746" s="15"/>
      <c r="E746" s="15"/>
      <c r="F746" s="14"/>
      <c r="G746" s="14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4"/>
      <c r="X746" s="20"/>
      <c r="Y746" s="14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L746" s="56"/>
      <c r="AM746" s="55"/>
    </row>
    <row r="747" spans="1:39" s="54" customFormat="1" ht="12.75" customHeight="1" x14ac:dyDescent="0.2">
      <c r="A747" s="14"/>
      <c r="B747" s="20"/>
      <c r="C747" s="15"/>
      <c r="D747" s="15"/>
      <c r="E747" s="15"/>
      <c r="F747" s="14"/>
      <c r="G747" s="14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4"/>
      <c r="X747" s="20"/>
      <c r="Y747" s="14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L747" s="56"/>
      <c r="AM747" s="55"/>
    </row>
    <row r="748" spans="1:39" s="54" customFormat="1" ht="12.75" customHeight="1" x14ac:dyDescent="0.2">
      <c r="A748" s="14"/>
      <c r="B748" s="20"/>
      <c r="C748" s="15"/>
      <c r="D748" s="15"/>
      <c r="E748" s="15"/>
      <c r="F748" s="14"/>
      <c r="G748" s="14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4"/>
      <c r="X748" s="20"/>
      <c r="Y748" s="14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L748" s="56"/>
      <c r="AM748" s="55"/>
    </row>
    <row r="749" spans="1:39" s="54" customFormat="1" ht="12.75" customHeight="1" x14ac:dyDescent="0.2">
      <c r="A749" s="14"/>
      <c r="B749" s="20"/>
      <c r="C749" s="15"/>
      <c r="D749" s="15"/>
      <c r="E749" s="15"/>
      <c r="F749" s="14"/>
      <c r="G749" s="14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4"/>
      <c r="X749" s="20"/>
      <c r="Y749" s="14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L749" s="56"/>
      <c r="AM749" s="55"/>
    </row>
    <row r="750" spans="1:39" s="54" customFormat="1" ht="12.75" customHeight="1" x14ac:dyDescent="0.2">
      <c r="A750" s="14"/>
      <c r="B750" s="20"/>
      <c r="C750" s="15"/>
      <c r="D750" s="15"/>
      <c r="E750" s="15"/>
      <c r="F750" s="14"/>
      <c r="G750" s="14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4"/>
      <c r="X750" s="20"/>
      <c r="Y750" s="14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L750" s="56"/>
      <c r="AM750" s="55"/>
    </row>
    <row r="751" spans="1:39" s="54" customFormat="1" ht="12.75" customHeight="1" x14ac:dyDescent="0.2">
      <c r="A751" s="14"/>
      <c r="B751" s="20"/>
      <c r="C751" s="15"/>
      <c r="D751" s="15"/>
      <c r="E751" s="15"/>
      <c r="F751" s="14"/>
      <c r="G751" s="14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4"/>
      <c r="X751" s="20"/>
      <c r="Y751" s="14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L751" s="56"/>
      <c r="AM751" s="55"/>
    </row>
    <row r="752" spans="1:39" s="54" customFormat="1" ht="12.75" customHeight="1" x14ac:dyDescent="0.2">
      <c r="A752" s="14"/>
      <c r="B752" s="20"/>
      <c r="C752" s="15"/>
      <c r="D752" s="15"/>
      <c r="E752" s="15"/>
      <c r="F752" s="14"/>
      <c r="G752" s="14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4"/>
      <c r="X752" s="20"/>
      <c r="Y752" s="14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L752" s="56"/>
      <c r="AM752" s="55"/>
    </row>
    <row r="753" spans="1:39" s="54" customFormat="1" ht="12.75" customHeight="1" x14ac:dyDescent="0.2">
      <c r="A753" s="14"/>
      <c r="B753" s="20"/>
      <c r="C753" s="15"/>
      <c r="D753" s="15"/>
      <c r="E753" s="15"/>
      <c r="F753" s="14"/>
      <c r="G753" s="14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4"/>
      <c r="X753" s="20"/>
      <c r="Y753" s="14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L753" s="56"/>
      <c r="AM753" s="55"/>
    </row>
    <row r="754" spans="1:39" s="54" customFormat="1" ht="12.75" customHeight="1" x14ac:dyDescent="0.2">
      <c r="A754" s="14"/>
      <c r="B754" s="20"/>
      <c r="C754" s="15"/>
      <c r="D754" s="15"/>
      <c r="E754" s="15"/>
      <c r="F754" s="14"/>
      <c r="G754" s="14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4"/>
      <c r="X754" s="20"/>
      <c r="Y754" s="14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L754" s="56"/>
      <c r="AM754" s="55"/>
    </row>
    <row r="755" spans="1:39" s="54" customFormat="1" ht="12.75" customHeight="1" x14ac:dyDescent="0.2">
      <c r="A755" s="14"/>
      <c r="B755" s="20"/>
      <c r="C755" s="15"/>
      <c r="D755" s="15"/>
      <c r="E755" s="15"/>
      <c r="F755" s="14"/>
      <c r="G755" s="14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4"/>
      <c r="X755" s="20"/>
      <c r="Y755" s="14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L755" s="56"/>
      <c r="AM755" s="55"/>
    </row>
    <row r="756" spans="1:39" s="54" customFormat="1" ht="12.75" customHeight="1" x14ac:dyDescent="0.2">
      <c r="A756" s="14"/>
      <c r="B756" s="20"/>
      <c r="C756" s="15"/>
      <c r="D756" s="15"/>
      <c r="E756" s="15"/>
      <c r="F756" s="14"/>
      <c r="G756" s="14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4"/>
      <c r="X756" s="20"/>
      <c r="Y756" s="14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L756" s="56"/>
      <c r="AM756" s="55"/>
    </row>
    <row r="757" spans="1:39" s="54" customFormat="1" ht="12.75" customHeight="1" x14ac:dyDescent="0.2">
      <c r="A757" s="14"/>
      <c r="B757" s="20"/>
      <c r="C757" s="15"/>
      <c r="D757" s="15"/>
      <c r="E757" s="15"/>
      <c r="F757" s="14"/>
      <c r="G757" s="14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4"/>
      <c r="X757" s="20"/>
      <c r="Y757" s="14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L757" s="56"/>
      <c r="AM757" s="55"/>
    </row>
    <row r="758" spans="1:39" s="54" customFormat="1" ht="12.75" customHeight="1" x14ac:dyDescent="0.2">
      <c r="A758" s="14"/>
      <c r="B758" s="20"/>
      <c r="C758" s="15"/>
      <c r="D758" s="15"/>
      <c r="E758" s="15"/>
      <c r="F758" s="14"/>
      <c r="G758" s="14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4"/>
      <c r="X758" s="20"/>
      <c r="Y758" s="14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L758" s="56"/>
      <c r="AM758" s="55"/>
    </row>
    <row r="759" spans="1:39" s="54" customFormat="1" ht="12.75" customHeight="1" x14ac:dyDescent="0.2">
      <c r="A759" s="14"/>
      <c r="B759" s="20"/>
      <c r="C759" s="15"/>
      <c r="D759" s="15"/>
      <c r="E759" s="15"/>
      <c r="F759" s="14"/>
      <c r="G759" s="14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4"/>
      <c r="X759" s="20"/>
      <c r="Y759" s="14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L759" s="56"/>
      <c r="AM759" s="55"/>
    </row>
    <row r="760" spans="1:39" s="54" customFormat="1" ht="12.75" customHeight="1" x14ac:dyDescent="0.2">
      <c r="A760" s="14"/>
      <c r="B760" s="20"/>
      <c r="C760" s="15"/>
      <c r="D760" s="15"/>
      <c r="E760" s="15"/>
      <c r="F760" s="14"/>
      <c r="G760" s="14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4"/>
      <c r="X760" s="20"/>
      <c r="Y760" s="14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L760" s="56"/>
      <c r="AM760" s="55"/>
    </row>
    <row r="761" spans="1:39" s="54" customFormat="1" ht="12.75" customHeight="1" x14ac:dyDescent="0.2">
      <c r="A761" s="14"/>
      <c r="B761" s="20"/>
      <c r="C761" s="15"/>
      <c r="D761" s="15"/>
      <c r="E761" s="15"/>
      <c r="F761" s="14"/>
      <c r="G761" s="14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4"/>
      <c r="X761" s="20"/>
      <c r="Y761" s="14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L761" s="56"/>
      <c r="AM761" s="55"/>
    </row>
    <row r="762" spans="1:39" s="54" customFormat="1" ht="12.75" customHeight="1" x14ac:dyDescent="0.2">
      <c r="A762" s="14"/>
      <c r="B762" s="20"/>
      <c r="C762" s="15"/>
      <c r="D762" s="15"/>
      <c r="E762" s="15"/>
      <c r="F762" s="14"/>
      <c r="G762" s="14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4"/>
      <c r="X762" s="20"/>
      <c r="Y762" s="14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L762" s="56"/>
      <c r="AM762" s="55"/>
    </row>
    <row r="763" spans="1:39" s="54" customFormat="1" ht="12.75" customHeight="1" x14ac:dyDescent="0.2">
      <c r="A763" s="14"/>
      <c r="B763" s="20"/>
      <c r="C763" s="15"/>
      <c r="D763" s="15"/>
      <c r="E763" s="15"/>
      <c r="F763" s="14"/>
      <c r="G763" s="14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4"/>
      <c r="X763" s="20"/>
      <c r="Y763" s="14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L763" s="56"/>
      <c r="AM763" s="55"/>
    </row>
    <row r="764" spans="1:39" s="54" customFormat="1" ht="12.75" customHeight="1" x14ac:dyDescent="0.2">
      <c r="A764" s="14"/>
      <c r="B764" s="20"/>
      <c r="C764" s="15"/>
      <c r="D764" s="15"/>
      <c r="E764" s="15"/>
      <c r="F764" s="14"/>
      <c r="G764" s="14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4"/>
      <c r="X764" s="20"/>
      <c r="Y764" s="14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L764" s="56"/>
      <c r="AM764" s="55"/>
    </row>
    <row r="765" spans="1:39" s="54" customFormat="1" ht="12.75" customHeight="1" x14ac:dyDescent="0.2">
      <c r="A765" s="14"/>
      <c r="B765" s="20"/>
      <c r="C765" s="15"/>
      <c r="D765" s="15"/>
      <c r="E765" s="15"/>
      <c r="F765" s="14"/>
      <c r="G765" s="14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4"/>
      <c r="X765" s="20"/>
      <c r="Y765" s="14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L765" s="56"/>
      <c r="AM765" s="55"/>
    </row>
    <row r="766" spans="1:39" s="54" customFormat="1" ht="12.75" customHeight="1" x14ac:dyDescent="0.2">
      <c r="A766" s="14"/>
      <c r="B766" s="20"/>
      <c r="C766" s="15"/>
      <c r="D766" s="15"/>
      <c r="E766" s="15"/>
      <c r="F766" s="14"/>
      <c r="G766" s="14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4"/>
      <c r="X766" s="20"/>
      <c r="Y766" s="14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L766" s="56"/>
      <c r="AM766" s="55"/>
    </row>
  </sheetData>
  <autoFilter ref="A7:AL52" xr:uid="{00000000-0009-0000-0000-000003000000}"/>
  <mergeCells count="30">
    <mergeCell ref="AC5:AE5"/>
    <mergeCell ref="AF5:AH5"/>
    <mergeCell ref="AI5:AI6"/>
    <mergeCell ref="R5:R6"/>
    <mergeCell ref="S5:S6"/>
    <mergeCell ref="T5:T6"/>
    <mergeCell ref="U5:U6"/>
    <mergeCell ref="W5:W6"/>
    <mergeCell ref="X5:X6"/>
    <mergeCell ref="Z4:AI4"/>
    <mergeCell ref="AJ4:AJ6"/>
    <mergeCell ref="A5:A6"/>
    <mergeCell ref="B5:B6"/>
    <mergeCell ref="C5:C6"/>
    <mergeCell ref="D5:E6"/>
    <mergeCell ref="F5:F6"/>
    <mergeCell ref="G5:G6"/>
    <mergeCell ref="H5:H6"/>
    <mergeCell ref="I5:I6"/>
    <mergeCell ref="Y4:Y6"/>
    <mergeCell ref="J5:L5"/>
    <mergeCell ref="M5:O5"/>
    <mergeCell ref="P5:P6"/>
    <mergeCell ref="Q5:Q6"/>
    <mergeCell ref="Z5:AB5"/>
    <mergeCell ref="A1:C1"/>
    <mergeCell ref="D1:U1"/>
    <mergeCell ref="A2:C2"/>
    <mergeCell ref="D2:U2"/>
    <mergeCell ref="B4:H4"/>
  </mergeCells>
  <conditionalFormatting sqref="B8:B52">
    <cfRule type="duplicateValues" dxfId="43" priority="1"/>
  </conditionalFormatting>
  <conditionalFormatting sqref="C8:C52">
    <cfRule type="duplicateValues" dxfId="42" priority="2"/>
  </conditionalFormatting>
  <conditionalFormatting sqref="Q8:R52">
    <cfRule type="expression" dxfId="41" priority="3">
      <formula>Q8=""</formula>
    </cfRule>
  </conditionalFormatting>
  <dataValidations count="1">
    <dataValidation type="textLength" allowBlank="1" showInputMessage="1" showErrorMessage="1" errorTitle="Lưu ý:" error="Nhập thiếu/thừa ký tự." sqref="B8:B52" xr:uid="{00000000-0002-0000-0300-000000000000}">
      <formula1>12</formula1>
      <formula2>12</formula2>
    </dataValidation>
  </dataValidations>
  <pageMargins left="0.4" right="0.4" top="0.5" bottom="0.5" header="0.3" footer="0.3"/>
  <pageSetup paperSize="8" scale="64" fitToHeight="0" orientation="landscape" blackAndWhite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00"/>
    <outlinePr summaryBelow="0" summaryRight="0"/>
    <pageSetUpPr fitToPage="1"/>
  </sheetPr>
  <dimension ref="A1:AM764"/>
  <sheetViews>
    <sheetView showGridLines="0" zoomScaleNormal="100" workbookViewId="0">
      <pane xSplit="8" ySplit="7" topLeftCell="I8" activePane="bottomRight" state="frozen"/>
      <selection pane="topRight" activeCell="I1" sqref="I1"/>
      <selection pane="bottomLeft" activeCell="A7" sqref="A7"/>
      <selection pane="bottomRight" activeCell="I13" sqref="I13"/>
    </sheetView>
  </sheetViews>
  <sheetFormatPr defaultColWidth="12.5546875" defaultRowHeight="15" customHeight="1" x14ac:dyDescent="0.2"/>
  <cols>
    <col min="1" max="1" width="5" style="55" customWidth="1"/>
    <col min="2" max="2" width="14.44140625" style="55" customWidth="1"/>
    <col min="3" max="3" width="24.109375" style="55" customWidth="1"/>
    <col min="4" max="4" width="17.5546875" style="55" hidden="1" customWidth="1"/>
    <col min="5" max="5" width="7.88671875" style="55" hidden="1" customWidth="1"/>
    <col min="6" max="6" width="10.44140625" style="55" customWidth="1"/>
    <col min="7" max="7" width="5.6640625" style="55" customWidth="1"/>
    <col min="8" max="8" width="7.88671875" style="55" bestFit="1" customWidth="1"/>
    <col min="9" max="9" width="61.44140625" style="55" customWidth="1"/>
    <col min="10" max="10" width="22.33203125" style="55" customWidth="1"/>
    <col min="11" max="11" width="12.33203125" style="55" customWidth="1"/>
    <col min="12" max="12" width="15.6640625" style="55" bestFit="1" customWidth="1"/>
    <col min="13" max="13" width="22.33203125" style="55" customWidth="1"/>
    <col min="14" max="14" width="12.33203125" style="55" customWidth="1"/>
    <col min="15" max="15" width="14.44140625" style="55" customWidth="1"/>
    <col min="16" max="16" width="10.5546875" style="55" customWidth="1"/>
    <col min="17" max="17" width="18.5546875" style="55" customWidth="1"/>
    <col min="18" max="18" width="20.88671875" style="55" customWidth="1"/>
    <col min="19" max="19" width="12.6640625" style="55" customWidth="1"/>
    <col min="20" max="20" width="11" style="55" customWidth="1"/>
    <col min="21" max="21" width="18.109375" style="55" customWidth="1"/>
    <col min="22" max="22" width="2" style="55" customWidth="1"/>
    <col min="23" max="23" width="19.109375" style="55" customWidth="1"/>
    <col min="24" max="24" width="8.6640625" style="54" customWidth="1"/>
    <col min="25" max="25" width="6.6640625" style="55" customWidth="1"/>
    <col min="26" max="35" width="5" style="55" customWidth="1"/>
    <col min="36" max="36" width="41.109375" style="55" customWidth="1"/>
    <col min="37" max="37" width="19.5546875" style="54" customWidth="1"/>
    <col min="38" max="38" width="8.5546875" style="56" bestFit="1" customWidth="1"/>
    <col min="39" max="16384" width="12.5546875" style="55"/>
  </cols>
  <sheetData>
    <row r="1" spans="1:38" ht="16.2" customHeight="1" x14ac:dyDescent="0.2">
      <c r="A1" s="141" t="s">
        <v>0</v>
      </c>
      <c r="B1" s="162"/>
      <c r="C1" s="163"/>
      <c r="D1" s="152" t="s">
        <v>2019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3"/>
      <c r="W1" s="14"/>
      <c r="X1" s="78"/>
      <c r="Y1" s="79"/>
      <c r="Z1" s="79"/>
      <c r="AA1" s="79"/>
      <c r="AB1" s="79"/>
      <c r="AC1" s="79"/>
      <c r="AD1" s="76"/>
      <c r="AE1" s="76"/>
      <c r="AF1" s="76"/>
      <c r="AG1" s="76"/>
      <c r="AH1" s="76"/>
      <c r="AI1" s="76"/>
      <c r="AJ1" s="15"/>
    </row>
    <row r="2" spans="1:38" ht="16.2" customHeight="1" x14ac:dyDescent="0.2">
      <c r="A2" s="141" t="s">
        <v>2</v>
      </c>
      <c r="B2" s="162"/>
      <c r="C2" s="163"/>
      <c r="D2" s="152" t="s">
        <v>3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3"/>
      <c r="W2" s="14"/>
      <c r="X2" s="78"/>
      <c r="Y2" s="82"/>
      <c r="Z2" s="82"/>
      <c r="AA2" s="82"/>
      <c r="AB2" s="82"/>
      <c r="AC2" s="82"/>
      <c r="AD2" s="76"/>
      <c r="AE2" s="76"/>
      <c r="AF2" s="76"/>
      <c r="AG2" s="76"/>
      <c r="AH2" s="76"/>
      <c r="AI2" s="76"/>
      <c r="AJ2" s="15"/>
    </row>
    <row r="3" spans="1:38" ht="16.2" customHeight="1" x14ac:dyDescent="0.2">
      <c r="A3" s="75"/>
      <c r="B3" s="83"/>
      <c r="C3" s="8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13"/>
      <c r="W3" s="14"/>
      <c r="X3" s="78"/>
      <c r="Y3" s="80"/>
      <c r="Z3" s="80"/>
      <c r="AA3" s="80"/>
      <c r="AB3" s="80"/>
      <c r="AC3" s="80"/>
      <c r="AD3" s="77"/>
      <c r="AE3" s="77"/>
      <c r="AF3" s="77"/>
      <c r="AG3" s="77"/>
      <c r="AH3" s="77"/>
      <c r="AI3" s="77"/>
      <c r="AJ3" s="15"/>
    </row>
    <row r="4" spans="1:38" ht="16.2" customHeight="1" x14ac:dyDescent="0.2">
      <c r="A4" s="17"/>
      <c r="B4" s="164" t="s">
        <v>2013</v>
      </c>
      <c r="C4" s="164"/>
      <c r="D4" s="164"/>
      <c r="E4" s="164"/>
      <c r="F4" s="164"/>
      <c r="G4" s="164"/>
      <c r="H4" s="16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4"/>
      <c r="W4" s="14"/>
      <c r="X4" s="81"/>
      <c r="Y4" s="170" t="s">
        <v>1997</v>
      </c>
      <c r="Z4" s="165" t="s">
        <v>1230</v>
      </c>
      <c r="AA4" s="166"/>
      <c r="AB4" s="166"/>
      <c r="AC4" s="166"/>
      <c r="AD4" s="166"/>
      <c r="AE4" s="166"/>
      <c r="AF4" s="166"/>
      <c r="AG4" s="166"/>
      <c r="AH4" s="166"/>
      <c r="AI4" s="166"/>
      <c r="AJ4" s="167" t="s">
        <v>1231</v>
      </c>
    </row>
    <row r="5" spans="1:38" ht="27.75" customHeight="1" x14ac:dyDescent="0.2">
      <c r="A5" s="160" t="s">
        <v>4</v>
      </c>
      <c r="B5" s="148" t="s">
        <v>5</v>
      </c>
      <c r="C5" s="160" t="s">
        <v>6</v>
      </c>
      <c r="D5" s="151" t="s">
        <v>6</v>
      </c>
      <c r="E5" s="151"/>
      <c r="F5" s="148" t="s">
        <v>7</v>
      </c>
      <c r="G5" s="148" t="s">
        <v>8</v>
      </c>
      <c r="H5" s="148" t="s">
        <v>9</v>
      </c>
      <c r="I5" s="148" t="s">
        <v>1549</v>
      </c>
      <c r="J5" s="148" t="s">
        <v>10</v>
      </c>
      <c r="K5" s="149"/>
      <c r="L5" s="149"/>
      <c r="M5" s="148" t="s">
        <v>11</v>
      </c>
      <c r="N5" s="149"/>
      <c r="O5" s="149"/>
      <c r="P5" s="148" t="s">
        <v>12</v>
      </c>
      <c r="Q5" s="160" t="s">
        <v>13</v>
      </c>
      <c r="R5" s="160" t="s">
        <v>14</v>
      </c>
      <c r="S5" s="148" t="s">
        <v>15</v>
      </c>
      <c r="T5" s="148" t="s">
        <v>1685</v>
      </c>
      <c r="U5" s="148" t="s">
        <v>17</v>
      </c>
      <c r="V5" s="63"/>
      <c r="W5" s="136" t="s">
        <v>1986</v>
      </c>
      <c r="X5" s="156" t="s">
        <v>1996</v>
      </c>
      <c r="Y5" s="155"/>
      <c r="Z5" s="171" t="s">
        <v>1232</v>
      </c>
      <c r="AA5" s="172"/>
      <c r="AB5" s="172"/>
      <c r="AC5" s="165" t="s">
        <v>1233</v>
      </c>
      <c r="AD5" s="166"/>
      <c r="AE5" s="166"/>
      <c r="AF5" s="165" t="s">
        <v>1234</v>
      </c>
      <c r="AG5" s="166"/>
      <c r="AH5" s="166"/>
      <c r="AI5" s="173" t="s">
        <v>1290</v>
      </c>
      <c r="AJ5" s="168"/>
    </row>
    <row r="6" spans="1:38" ht="33.75" customHeight="1" x14ac:dyDescent="0.2">
      <c r="A6" s="149"/>
      <c r="B6" s="149"/>
      <c r="C6" s="149"/>
      <c r="D6" s="151"/>
      <c r="E6" s="151"/>
      <c r="F6" s="149"/>
      <c r="G6" s="149"/>
      <c r="H6" s="149"/>
      <c r="I6" s="149"/>
      <c r="J6" s="31" t="s">
        <v>18</v>
      </c>
      <c r="K6" s="31" t="s">
        <v>19</v>
      </c>
      <c r="L6" s="31" t="s">
        <v>20</v>
      </c>
      <c r="M6" s="31" t="s">
        <v>21</v>
      </c>
      <c r="N6" s="31" t="s">
        <v>22</v>
      </c>
      <c r="O6" s="31" t="s">
        <v>23</v>
      </c>
      <c r="P6" s="149"/>
      <c r="Q6" s="149"/>
      <c r="R6" s="149"/>
      <c r="S6" s="149"/>
      <c r="T6" s="149"/>
      <c r="U6" s="149"/>
      <c r="V6" s="63"/>
      <c r="W6" s="137"/>
      <c r="X6" s="156"/>
      <c r="Y6" s="155"/>
      <c r="Z6" s="87" t="s">
        <v>1288</v>
      </c>
      <c r="AA6" s="88" t="s">
        <v>1235</v>
      </c>
      <c r="AB6" s="87" t="s">
        <v>1289</v>
      </c>
      <c r="AC6" s="89" t="s">
        <v>1288</v>
      </c>
      <c r="AD6" s="90" t="s">
        <v>1235</v>
      </c>
      <c r="AE6" s="89" t="s">
        <v>1289</v>
      </c>
      <c r="AF6" s="91" t="s">
        <v>1288</v>
      </c>
      <c r="AG6" s="92" t="s">
        <v>1235</v>
      </c>
      <c r="AH6" s="91" t="s">
        <v>1289</v>
      </c>
      <c r="AI6" s="166"/>
      <c r="AJ6" s="169"/>
      <c r="AL6" s="56" t="s">
        <v>1781</v>
      </c>
    </row>
    <row r="7" spans="1:38" ht="15.75" customHeight="1" x14ac:dyDescent="0.2">
      <c r="A7" s="32"/>
      <c r="B7" s="33">
        <f t="shared" ref="B7:W7" si="0">COUNTA(B8:B50)</f>
        <v>43</v>
      </c>
      <c r="C7" s="33">
        <f t="shared" si="0"/>
        <v>43</v>
      </c>
      <c r="D7" s="33">
        <f t="shared" si="0"/>
        <v>43</v>
      </c>
      <c r="E7" s="33">
        <f t="shared" si="0"/>
        <v>43</v>
      </c>
      <c r="F7" s="33">
        <f t="shared" si="0"/>
        <v>43</v>
      </c>
      <c r="G7" s="33">
        <f t="shared" si="0"/>
        <v>43</v>
      </c>
      <c r="H7" s="33">
        <f t="shared" si="0"/>
        <v>43</v>
      </c>
      <c r="I7" s="33">
        <f t="shared" si="0"/>
        <v>43</v>
      </c>
      <c r="J7" s="33">
        <f t="shared" si="0"/>
        <v>43</v>
      </c>
      <c r="K7" s="33">
        <f t="shared" si="0"/>
        <v>43</v>
      </c>
      <c r="L7" s="33">
        <f t="shared" si="0"/>
        <v>43</v>
      </c>
      <c r="M7" s="33">
        <f t="shared" si="0"/>
        <v>43</v>
      </c>
      <c r="N7" s="33">
        <f t="shared" si="0"/>
        <v>43</v>
      </c>
      <c r="O7" s="33">
        <f t="shared" si="0"/>
        <v>43</v>
      </c>
      <c r="P7" s="33">
        <f t="shared" si="0"/>
        <v>0</v>
      </c>
      <c r="Q7" s="33">
        <f t="shared" si="0"/>
        <v>43</v>
      </c>
      <c r="R7" s="33">
        <f t="shared" si="0"/>
        <v>43</v>
      </c>
      <c r="S7" s="33">
        <f t="shared" si="0"/>
        <v>43</v>
      </c>
      <c r="T7" s="33">
        <f t="shared" si="0"/>
        <v>4</v>
      </c>
      <c r="U7" s="33">
        <f t="shared" si="0"/>
        <v>43</v>
      </c>
      <c r="V7" s="64">
        <f t="shared" si="0"/>
        <v>0</v>
      </c>
      <c r="W7" s="65">
        <f t="shared" si="0"/>
        <v>10</v>
      </c>
      <c r="X7" s="66"/>
      <c r="Y7" s="84"/>
      <c r="Z7" s="85">
        <f t="shared" ref="Z7:AL7" si="1">COUNTA(Z8:Z50)</f>
        <v>43</v>
      </c>
      <c r="AA7" s="86">
        <f t="shared" si="1"/>
        <v>43</v>
      </c>
      <c r="AB7" s="86">
        <f t="shared" si="1"/>
        <v>43</v>
      </c>
      <c r="AC7" s="86">
        <f t="shared" si="1"/>
        <v>43</v>
      </c>
      <c r="AD7" s="86">
        <f t="shared" si="1"/>
        <v>43</v>
      </c>
      <c r="AE7" s="86">
        <f t="shared" si="1"/>
        <v>43</v>
      </c>
      <c r="AF7" s="86">
        <f t="shared" si="1"/>
        <v>43</v>
      </c>
      <c r="AG7" s="86">
        <f t="shared" si="1"/>
        <v>43</v>
      </c>
      <c r="AH7" s="86">
        <f t="shared" si="1"/>
        <v>43</v>
      </c>
      <c r="AI7" s="86">
        <f t="shared" si="1"/>
        <v>14</v>
      </c>
      <c r="AJ7" s="33">
        <f t="shared" si="1"/>
        <v>13</v>
      </c>
      <c r="AK7" s="33">
        <f t="shared" si="1"/>
        <v>1</v>
      </c>
      <c r="AL7" s="33">
        <f t="shared" si="1"/>
        <v>43</v>
      </c>
    </row>
    <row r="8" spans="1:38" ht="24.9" customHeight="1" x14ac:dyDescent="0.2">
      <c r="A8" s="8">
        <f>IF(B8="","",_xlfn.AGGREGATE(3,3,$B$8:B8))</f>
        <v>1</v>
      </c>
      <c r="B8" s="34" t="s">
        <v>872</v>
      </c>
      <c r="C8" s="28" t="s">
        <v>1783</v>
      </c>
      <c r="D8" s="28" t="s">
        <v>1433</v>
      </c>
      <c r="E8" s="28" t="s">
        <v>1484</v>
      </c>
      <c r="F8" s="35" t="s">
        <v>874</v>
      </c>
      <c r="G8" s="28" t="s">
        <v>27</v>
      </c>
      <c r="H8" s="28" t="s">
        <v>28</v>
      </c>
      <c r="I8" s="28" t="s">
        <v>1557</v>
      </c>
      <c r="J8" s="28" t="s">
        <v>1552</v>
      </c>
      <c r="K8" s="28" t="s">
        <v>29</v>
      </c>
      <c r="L8" s="28" t="s">
        <v>30</v>
      </c>
      <c r="M8" s="28" t="s">
        <v>1552</v>
      </c>
      <c r="N8" s="28" t="s">
        <v>29</v>
      </c>
      <c r="O8" s="28" t="s">
        <v>30</v>
      </c>
      <c r="P8" s="28"/>
      <c r="Q8" s="28" t="s">
        <v>875</v>
      </c>
      <c r="R8" s="28" t="s">
        <v>876</v>
      </c>
      <c r="S8" s="36" t="s">
        <v>877</v>
      </c>
      <c r="T8" s="37"/>
      <c r="U8" s="28" t="s">
        <v>55</v>
      </c>
      <c r="V8" s="57"/>
      <c r="W8" s="67" t="s">
        <v>1554</v>
      </c>
      <c r="X8" s="68" t="s">
        <v>2003</v>
      </c>
      <c r="Y8" s="62">
        <f t="shared" ref="Y8:Y11" si="2">AVERAGE(Z8:AH8)</f>
        <v>9.4444444444444446</v>
      </c>
      <c r="Z8" s="24">
        <v>8</v>
      </c>
      <c r="AA8" s="24">
        <v>10</v>
      </c>
      <c r="AB8" s="24">
        <v>9</v>
      </c>
      <c r="AC8" s="21">
        <v>10</v>
      </c>
      <c r="AD8" s="21">
        <v>8</v>
      </c>
      <c r="AE8" s="21">
        <v>10</v>
      </c>
      <c r="AF8" s="22">
        <v>10</v>
      </c>
      <c r="AG8" s="22">
        <v>10</v>
      </c>
      <c r="AH8" s="22">
        <v>10</v>
      </c>
      <c r="AI8" s="24" t="s">
        <v>1236</v>
      </c>
      <c r="AJ8" s="25" t="s">
        <v>1555</v>
      </c>
      <c r="AL8" s="56">
        <f t="shared" ref="AL8:AL11" si="3">YEAR(F8)</f>
        <v>2013</v>
      </c>
    </row>
    <row r="9" spans="1:38" ht="24.9" customHeight="1" x14ac:dyDescent="0.2">
      <c r="A9" s="8">
        <f>IF(B9="","",_xlfn.AGGREGATE(3,3,$B$8:B9))</f>
        <v>2</v>
      </c>
      <c r="B9" s="34" t="s">
        <v>481</v>
      </c>
      <c r="C9" s="28" t="s">
        <v>1788</v>
      </c>
      <c r="D9" s="28" t="s">
        <v>1376</v>
      </c>
      <c r="E9" s="28" t="s">
        <v>1484</v>
      </c>
      <c r="F9" s="35" t="s">
        <v>483</v>
      </c>
      <c r="G9" s="28" t="s">
        <v>27</v>
      </c>
      <c r="H9" s="28" t="s">
        <v>28</v>
      </c>
      <c r="I9" s="28" t="s">
        <v>1559</v>
      </c>
      <c r="J9" s="28" t="s">
        <v>364</v>
      </c>
      <c r="K9" s="28" t="s">
        <v>29</v>
      </c>
      <c r="L9" s="28" t="s">
        <v>30</v>
      </c>
      <c r="M9" s="28" t="s">
        <v>364</v>
      </c>
      <c r="N9" s="28" t="s">
        <v>29</v>
      </c>
      <c r="O9" s="28" t="s">
        <v>30</v>
      </c>
      <c r="P9" s="28"/>
      <c r="Q9" s="28" t="s">
        <v>484</v>
      </c>
      <c r="R9" s="28" t="s">
        <v>485</v>
      </c>
      <c r="S9" s="36" t="s">
        <v>486</v>
      </c>
      <c r="T9" s="37"/>
      <c r="U9" s="28" t="s">
        <v>192</v>
      </c>
      <c r="V9" s="57"/>
      <c r="W9" s="67"/>
      <c r="X9" s="68" t="s">
        <v>2003</v>
      </c>
      <c r="Y9" s="62">
        <f t="shared" si="2"/>
        <v>9.3333333333333339</v>
      </c>
      <c r="Z9" s="24">
        <v>9</v>
      </c>
      <c r="AA9" s="24">
        <v>9</v>
      </c>
      <c r="AB9" s="24">
        <v>10</v>
      </c>
      <c r="AC9" s="21">
        <v>9</v>
      </c>
      <c r="AD9" s="21">
        <v>9</v>
      </c>
      <c r="AE9" s="21">
        <v>10</v>
      </c>
      <c r="AF9" s="22">
        <v>9</v>
      </c>
      <c r="AG9" s="22">
        <v>9</v>
      </c>
      <c r="AH9" s="22">
        <v>10</v>
      </c>
      <c r="AI9" s="24" t="s">
        <v>1236</v>
      </c>
      <c r="AJ9" s="25" t="s">
        <v>1564</v>
      </c>
      <c r="AL9" s="56">
        <f t="shared" si="3"/>
        <v>2013</v>
      </c>
    </row>
    <row r="10" spans="1:38" ht="24.9" customHeight="1" x14ac:dyDescent="0.2">
      <c r="A10" s="8">
        <f>IF(B10="","",_xlfn.AGGREGATE(3,3,$B$8:B10))</f>
        <v>3</v>
      </c>
      <c r="B10" s="34" t="s">
        <v>146</v>
      </c>
      <c r="C10" s="28" t="s">
        <v>1792</v>
      </c>
      <c r="D10" s="28" t="s">
        <v>1324</v>
      </c>
      <c r="E10" s="28" t="s">
        <v>1315</v>
      </c>
      <c r="F10" s="35" t="s">
        <v>148</v>
      </c>
      <c r="G10" s="28" t="s">
        <v>27</v>
      </c>
      <c r="H10" s="28" t="s">
        <v>28</v>
      </c>
      <c r="I10" s="28" t="s">
        <v>1557</v>
      </c>
      <c r="J10" s="28" t="s">
        <v>1566</v>
      </c>
      <c r="K10" s="28" t="s">
        <v>29</v>
      </c>
      <c r="L10" s="28" t="s">
        <v>30</v>
      </c>
      <c r="M10" s="28" t="s">
        <v>1566</v>
      </c>
      <c r="N10" s="28" t="s">
        <v>29</v>
      </c>
      <c r="O10" s="28" t="s">
        <v>30</v>
      </c>
      <c r="P10" s="28"/>
      <c r="Q10" s="28" t="s">
        <v>149</v>
      </c>
      <c r="R10" s="28" t="s">
        <v>150</v>
      </c>
      <c r="S10" s="36" t="s">
        <v>151</v>
      </c>
      <c r="T10" s="37"/>
      <c r="U10" s="28" t="s">
        <v>55</v>
      </c>
      <c r="V10" s="57"/>
      <c r="W10" s="67" t="s">
        <v>1625</v>
      </c>
      <c r="X10" s="68" t="s">
        <v>2003</v>
      </c>
      <c r="Y10" s="62">
        <f t="shared" si="2"/>
        <v>9.8888888888888893</v>
      </c>
      <c r="Z10" s="24">
        <v>10</v>
      </c>
      <c r="AA10" s="24">
        <v>10</v>
      </c>
      <c r="AB10" s="24">
        <v>10</v>
      </c>
      <c r="AC10" s="21">
        <v>10</v>
      </c>
      <c r="AD10" s="21">
        <v>9</v>
      </c>
      <c r="AE10" s="21">
        <v>10</v>
      </c>
      <c r="AF10" s="22">
        <v>10</v>
      </c>
      <c r="AG10" s="22">
        <v>10</v>
      </c>
      <c r="AH10" s="22">
        <v>10</v>
      </c>
      <c r="AI10" s="24" t="s">
        <v>1236</v>
      </c>
      <c r="AJ10" s="25" t="s">
        <v>1241</v>
      </c>
      <c r="AL10" s="56">
        <f t="shared" si="3"/>
        <v>2013</v>
      </c>
    </row>
    <row r="11" spans="1:38" ht="24.9" customHeight="1" x14ac:dyDescent="0.2">
      <c r="A11" s="8">
        <f>IF(B11="","",_xlfn.AGGREGATE(3,3,$B$8:B11))</f>
        <v>4</v>
      </c>
      <c r="B11" s="34" t="s">
        <v>452</v>
      </c>
      <c r="C11" s="28" t="s">
        <v>1793</v>
      </c>
      <c r="D11" s="28" t="s">
        <v>1371</v>
      </c>
      <c r="E11" s="28" t="s">
        <v>1315</v>
      </c>
      <c r="F11" s="35" t="s">
        <v>454</v>
      </c>
      <c r="G11" s="28" t="s">
        <v>27</v>
      </c>
      <c r="H11" s="28" t="s">
        <v>28</v>
      </c>
      <c r="I11" s="28" t="s">
        <v>1557</v>
      </c>
      <c r="J11" s="28" t="s">
        <v>1561</v>
      </c>
      <c r="K11" s="28" t="s">
        <v>29</v>
      </c>
      <c r="L11" s="28" t="s">
        <v>30</v>
      </c>
      <c r="M11" s="28" t="s">
        <v>1561</v>
      </c>
      <c r="N11" s="28" t="s">
        <v>29</v>
      </c>
      <c r="O11" s="28" t="s">
        <v>30</v>
      </c>
      <c r="P11" s="28"/>
      <c r="Q11" s="28" t="s">
        <v>1286</v>
      </c>
      <c r="R11" s="28" t="s">
        <v>455</v>
      </c>
      <c r="S11" s="36" t="s">
        <v>456</v>
      </c>
      <c r="T11" s="37"/>
      <c r="U11" s="28" t="s">
        <v>55</v>
      </c>
      <c r="V11" s="57"/>
      <c r="W11" s="67"/>
      <c r="X11" s="68" t="s">
        <v>2003</v>
      </c>
      <c r="Y11" s="62">
        <f t="shared" si="2"/>
        <v>9.3333333333333339</v>
      </c>
      <c r="Z11" s="24">
        <v>9</v>
      </c>
      <c r="AA11" s="24">
        <v>10</v>
      </c>
      <c r="AB11" s="24">
        <v>9</v>
      </c>
      <c r="AC11" s="21">
        <v>9</v>
      </c>
      <c r="AD11" s="21">
        <v>9</v>
      </c>
      <c r="AE11" s="21">
        <v>10</v>
      </c>
      <c r="AF11" s="22">
        <v>9</v>
      </c>
      <c r="AG11" s="22">
        <v>9</v>
      </c>
      <c r="AH11" s="22">
        <v>10</v>
      </c>
      <c r="AI11" s="24" t="s">
        <v>1236</v>
      </c>
      <c r="AJ11" s="25" t="s">
        <v>1256</v>
      </c>
      <c r="AL11" s="56">
        <f t="shared" si="3"/>
        <v>2013</v>
      </c>
    </row>
    <row r="12" spans="1:38" ht="24.9" customHeight="1" x14ac:dyDescent="0.2">
      <c r="A12" s="8">
        <f>IF(B12="","",_xlfn.AGGREGATE(3,3,$B$8:B12))</f>
        <v>5</v>
      </c>
      <c r="B12" s="34" t="s">
        <v>828</v>
      </c>
      <c r="C12" s="28" t="s">
        <v>1798</v>
      </c>
      <c r="D12" s="28" t="s">
        <v>1427</v>
      </c>
      <c r="E12" s="28" t="s">
        <v>1315</v>
      </c>
      <c r="F12" s="35" t="s">
        <v>830</v>
      </c>
      <c r="G12" s="28" t="s">
        <v>27</v>
      </c>
      <c r="H12" s="28" t="s">
        <v>28</v>
      </c>
      <c r="I12" s="28" t="s">
        <v>1572</v>
      </c>
      <c r="J12" s="28" t="s">
        <v>375</v>
      </c>
      <c r="K12" s="28" t="s">
        <v>29</v>
      </c>
      <c r="L12" s="28" t="s">
        <v>30</v>
      </c>
      <c r="M12" s="28" t="s">
        <v>375</v>
      </c>
      <c r="N12" s="28" t="s">
        <v>29</v>
      </c>
      <c r="O12" s="28" t="s">
        <v>30</v>
      </c>
      <c r="P12" s="28"/>
      <c r="Q12" s="28" t="s">
        <v>831</v>
      </c>
      <c r="R12" s="28" t="s">
        <v>832</v>
      </c>
      <c r="S12" s="36" t="s">
        <v>833</v>
      </c>
      <c r="T12" s="37"/>
      <c r="U12" s="28" t="s">
        <v>55</v>
      </c>
      <c r="V12" s="57"/>
      <c r="W12" s="67"/>
      <c r="X12" s="68" t="s">
        <v>2003</v>
      </c>
      <c r="Y12" s="62">
        <f t="shared" ref="Y12:Y50" si="4">AVERAGE(Z12:AH12)</f>
        <v>9.5555555555555554</v>
      </c>
      <c r="Z12" s="24">
        <v>10</v>
      </c>
      <c r="AA12" s="24">
        <v>10</v>
      </c>
      <c r="AB12" s="24">
        <v>9</v>
      </c>
      <c r="AC12" s="21">
        <v>10</v>
      </c>
      <c r="AD12" s="21">
        <v>9</v>
      </c>
      <c r="AE12" s="21">
        <v>10</v>
      </c>
      <c r="AF12" s="22">
        <v>9</v>
      </c>
      <c r="AG12" s="22">
        <v>10</v>
      </c>
      <c r="AH12" s="22">
        <v>9</v>
      </c>
      <c r="AI12" s="24" t="s">
        <v>1236</v>
      </c>
      <c r="AJ12" s="25"/>
      <c r="AL12" s="56">
        <f t="shared" ref="AL12:AL50" si="5">YEAR(F12)</f>
        <v>2013</v>
      </c>
    </row>
    <row r="13" spans="1:38" ht="24.9" customHeight="1" x14ac:dyDescent="0.2">
      <c r="A13" s="8">
        <f>IF(B13="","",_xlfn.AGGREGATE(3,3,$B$8:B13))</f>
        <v>6</v>
      </c>
      <c r="B13" s="34" t="s">
        <v>939</v>
      </c>
      <c r="C13" s="28" t="s">
        <v>1799</v>
      </c>
      <c r="D13" s="28" t="s">
        <v>1299</v>
      </c>
      <c r="E13" s="28" t="s">
        <v>1315</v>
      </c>
      <c r="F13" s="35" t="s">
        <v>26</v>
      </c>
      <c r="G13" s="28" t="s">
        <v>27</v>
      </c>
      <c r="H13" s="28" t="s">
        <v>28</v>
      </c>
      <c r="I13" s="28" t="s">
        <v>1550</v>
      </c>
      <c r="J13" s="28" t="s">
        <v>375</v>
      </c>
      <c r="K13" s="28" t="s">
        <v>29</v>
      </c>
      <c r="L13" s="28" t="s">
        <v>30</v>
      </c>
      <c r="M13" s="28" t="s">
        <v>375</v>
      </c>
      <c r="N13" s="28" t="s">
        <v>29</v>
      </c>
      <c r="O13" s="28" t="s">
        <v>30</v>
      </c>
      <c r="P13" s="28"/>
      <c r="Q13" s="28" t="s">
        <v>941</v>
      </c>
      <c r="R13" s="28" t="s">
        <v>1573</v>
      </c>
      <c r="S13" s="36" t="s">
        <v>942</v>
      </c>
      <c r="T13" s="37"/>
      <c r="U13" s="28" t="s">
        <v>55</v>
      </c>
      <c r="V13" s="57"/>
      <c r="W13" s="67"/>
      <c r="X13" s="68" t="s">
        <v>2003</v>
      </c>
      <c r="Y13" s="62">
        <f t="shared" si="4"/>
        <v>9.4444444444444446</v>
      </c>
      <c r="Z13" s="24">
        <v>10</v>
      </c>
      <c r="AA13" s="24">
        <v>10</v>
      </c>
      <c r="AB13" s="24">
        <v>9</v>
      </c>
      <c r="AC13" s="21">
        <v>10</v>
      </c>
      <c r="AD13" s="21">
        <v>9</v>
      </c>
      <c r="AE13" s="21">
        <v>9</v>
      </c>
      <c r="AF13" s="22">
        <v>10</v>
      </c>
      <c r="AG13" s="22">
        <v>10</v>
      </c>
      <c r="AH13" s="22">
        <v>8</v>
      </c>
      <c r="AI13" s="24"/>
      <c r="AJ13" s="25"/>
      <c r="AL13" s="56">
        <f t="shared" si="5"/>
        <v>2013</v>
      </c>
    </row>
    <row r="14" spans="1:38" ht="24.9" customHeight="1" x14ac:dyDescent="0.2">
      <c r="A14" s="8">
        <f>IF(B14="","",_xlfn.AGGREGATE(3,3,$B$8:B14))</f>
        <v>7</v>
      </c>
      <c r="B14" s="34" t="s">
        <v>105</v>
      </c>
      <c r="C14" s="28" t="s">
        <v>1810</v>
      </c>
      <c r="D14" s="28" t="s">
        <v>1302</v>
      </c>
      <c r="E14" s="28" t="s">
        <v>1317</v>
      </c>
      <c r="F14" s="35" t="s">
        <v>107</v>
      </c>
      <c r="G14" s="28" t="s">
        <v>27</v>
      </c>
      <c r="H14" s="28" t="s">
        <v>28</v>
      </c>
      <c r="I14" s="28" t="s">
        <v>1550</v>
      </c>
      <c r="J14" s="28" t="s">
        <v>1556</v>
      </c>
      <c r="K14" s="28" t="s">
        <v>29</v>
      </c>
      <c r="L14" s="28" t="s">
        <v>30</v>
      </c>
      <c r="M14" s="28" t="s">
        <v>1556</v>
      </c>
      <c r="N14" s="28" t="s">
        <v>29</v>
      </c>
      <c r="O14" s="28" t="s">
        <v>30</v>
      </c>
      <c r="P14" s="28"/>
      <c r="Q14" s="28" t="s">
        <v>108</v>
      </c>
      <c r="R14" s="28" t="s">
        <v>109</v>
      </c>
      <c r="S14" s="36" t="s">
        <v>110</v>
      </c>
      <c r="T14" s="37"/>
      <c r="U14" s="28" t="s">
        <v>48</v>
      </c>
      <c r="V14" s="57"/>
      <c r="W14" s="67"/>
      <c r="X14" s="68" t="s">
        <v>2003</v>
      </c>
      <c r="Y14" s="62">
        <f t="shared" si="4"/>
        <v>9.8888888888888893</v>
      </c>
      <c r="Z14" s="24">
        <v>9</v>
      </c>
      <c r="AA14" s="24">
        <v>10</v>
      </c>
      <c r="AB14" s="24">
        <v>10</v>
      </c>
      <c r="AC14" s="21">
        <v>10</v>
      </c>
      <c r="AD14" s="21">
        <v>10</v>
      </c>
      <c r="AE14" s="21">
        <v>10</v>
      </c>
      <c r="AF14" s="22">
        <v>10</v>
      </c>
      <c r="AG14" s="22">
        <v>10</v>
      </c>
      <c r="AH14" s="22">
        <v>10</v>
      </c>
      <c r="AI14" s="24" t="s">
        <v>1236</v>
      </c>
      <c r="AJ14" s="25" t="s">
        <v>1585</v>
      </c>
      <c r="AL14" s="56">
        <f t="shared" si="5"/>
        <v>2013</v>
      </c>
    </row>
    <row r="15" spans="1:38" ht="24.9" customHeight="1" x14ac:dyDescent="0.2">
      <c r="A15" s="8">
        <f>IF(B15="","",_xlfn.AGGREGATE(3,3,$B$8:B15))</f>
        <v>8</v>
      </c>
      <c r="B15" s="34" t="s">
        <v>636</v>
      </c>
      <c r="C15" s="28" t="s">
        <v>1811</v>
      </c>
      <c r="D15" s="28" t="s">
        <v>1399</v>
      </c>
      <c r="E15" s="28" t="s">
        <v>1317</v>
      </c>
      <c r="F15" s="35" t="s">
        <v>575</v>
      </c>
      <c r="G15" s="28" t="s">
        <v>27</v>
      </c>
      <c r="H15" s="28" t="s">
        <v>28</v>
      </c>
      <c r="I15" s="28" t="s">
        <v>1586</v>
      </c>
      <c r="J15" s="28" t="s">
        <v>375</v>
      </c>
      <c r="K15" s="28" t="s">
        <v>29</v>
      </c>
      <c r="L15" s="28" t="s">
        <v>30</v>
      </c>
      <c r="M15" s="28" t="s">
        <v>375</v>
      </c>
      <c r="N15" s="28" t="s">
        <v>29</v>
      </c>
      <c r="O15" s="28" t="s">
        <v>30</v>
      </c>
      <c r="P15" s="28"/>
      <c r="Q15" s="28" t="s">
        <v>638</v>
      </c>
      <c r="R15" s="28" t="s">
        <v>639</v>
      </c>
      <c r="S15" s="36" t="s">
        <v>640</v>
      </c>
      <c r="T15" s="37"/>
      <c r="U15" s="28" t="s">
        <v>55</v>
      </c>
      <c r="V15" s="57"/>
      <c r="W15" s="67"/>
      <c r="X15" s="68" t="s">
        <v>2003</v>
      </c>
      <c r="Y15" s="62">
        <f t="shared" si="4"/>
        <v>9.3333333333333339</v>
      </c>
      <c r="Z15" s="24">
        <v>9</v>
      </c>
      <c r="AA15" s="24">
        <v>10</v>
      </c>
      <c r="AB15" s="24">
        <v>10</v>
      </c>
      <c r="AC15" s="21">
        <v>9</v>
      </c>
      <c r="AD15" s="21">
        <v>8</v>
      </c>
      <c r="AE15" s="21">
        <v>10</v>
      </c>
      <c r="AF15" s="22">
        <v>9</v>
      </c>
      <c r="AG15" s="22">
        <v>9</v>
      </c>
      <c r="AH15" s="22">
        <v>10</v>
      </c>
      <c r="AI15" s="24"/>
      <c r="AJ15" s="25"/>
      <c r="AL15" s="56">
        <f t="shared" si="5"/>
        <v>2013</v>
      </c>
    </row>
    <row r="16" spans="1:38" ht="24.9" customHeight="1" x14ac:dyDescent="0.2">
      <c r="A16" s="8">
        <f>IF(B16="","",_xlfn.AGGREGATE(3,3,$B$8:B16))</f>
        <v>9</v>
      </c>
      <c r="B16" s="34" t="s">
        <v>812</v>
      </c>
      <c r="C16" s="28" t="s">
        <v>1816</v>
      </c>
      <c r="D16" s="28" t="s">
        <v>1291</v>
      </c>
      <c r="E16" s="28" t="s">
        <v>1308</v>
      </c>
      <c r="F16" s="35" t="s">
        <v>813</v>
      </c>
      <c r="G16" s="28" t="s">
        <v>27</v>
      </c>
      <c r="H16" s="28" t="s">
        <v>28</v>
      </c>
      <c r="I16" s="28" t="s">
        <v>1593</v>
      </c>
      <c r="J16" s="28" t="s">
        <v>1561</v>
      </c>
      <c r="K16" s="28" t="s">
        <v>29</v>
      </c>
      <c r="L16" s="28" t="s">
        <v>30</v>
      </c>
      <c r="M16" s="28" t="s">
        <v>1561</v>
      </c>
      <c r="N16" s="28" t="s">
        <v>29</v>
      </c>
      <c r="O16" s="28" t="s">
        <v>30</v>
      </c>
      <c r="P16" s="28"/>
      <c r="Q16" s="28" t="s">
        <v>814</v>
      </c>
      <c r="R16" s="28" t="s">
        <v>1592</v>
      </c>
      <c r="S16" s="36" t="s">
        <v>816</v>
      </c>
      <c r="T16" s="37"/>
      <c r="U16" s="28" t="s">
        <v>55</v>
      </c>
      <c r="V16" s="57"/>
      <c r="W16" s="67"/>
      <c r="X16" s="68" t="s">
        <v>2003</v>
      </c>
      <c r="Y16" s="62">
        <f t="shared" si="4"/>
        <v>9.1111111111111107</v>
      </c>
      <c r="Z16" s="24">
        <v>9</v>
      </c>
      <c r="AA16" s="24">
        <v>8</v>
      </c>
      <c r="AB16" s="24">
        <v>9</v>
      </c>
      <c r="AC16" s="21">
        <v>9</v>
      </c>
      <c r="AD16" s="21">
        <v>8</v>
      </c>
      <c r="AE16" s="21">
        <v>10</v>
      </c>
      <c r="AF16" s="22">
        <v>9</v>
      </c>
      <c r="AG16" s="22">
        <v>10</v>
      </c>
      <c r="AH16" s="22">
        <v>10</v>
      </c>
      <c r="AI16" s="24" t="s">
        <v>1236</v>
      </c>
      <c r="AJ16" s="25" t="s">
        <v>1594</v>
      </c>
      <c r="AL16" s="56">
        <f t="shared" si="5"/>
        <v>2013</v>
      </c>
    </row>
    <row r="17" spans="1:38" ht="24.9" customHeight="1" x14ac:dyDescent="0.2">
      <c r="A17" s="8">
        <f>IF(B17="","",_xlfn.AGGREGATE(3,3,$B$8:B17))</f>
        <v>10</v>
      </c>
      <c r="B17" s="34" t="s">
        <v>619</v>
      </c>
      <c r="C17" s="28" t="s">
        <v>1822</v>
      </c>
      <c r="D17" s="28" t="s">
        <v>1396</v>
      </c>
      <c r="E17" s="28" t="s">
        <v>1488</v>
      </c>
      <c r="F17" s="35" t="s">
        <v>621</v>
      </c>
      <c r="G17" s="28" t="s">
        <v>38</v>
      </c>
      <c r="H17" s="28" t="s">
        <v>28</v>
      </c>
      <c r="I17" s="28" t="s">
        <v>1550</v>
      </c>
      <c r="J17" s="28" t="s">
        <v>1606</v>
      </c>
      <c r="K17" s="28" t="s">
        <v>29</v>
      </c>
      <c r="L17" s="28" t="s">
        <v>30</v>
      </c>
      <c r="M17" s="28" t="s">
        <v>1606</v>
      </c>
      <c r="N17" s="28" t="s">
        <v>29</v>
      </c>
      <c r="O17" s="28" t="s">
        <v>30</v>
      </c>
      <c r="P17" s="28"/>
      <c r="Q17" s="28" t="s">
        <v>622</v>
      </c>
      <c r="R17" s="28" t="s">
        <v>623</v>
      </c>
      <c r="S17" s="36" t="s">
        <v>624</v>
      </c>
      <c r="T17" s="37"/>
      <c r="U17" s="28" t="s">
        <v>68</v>
      </c>
      <c r="V17" s="57"/>
      <c r="W17" s="67" t="s">
        <v>1605</v>
      </c>
      <c r="X17" s="68" t="s">
        <v>2003</v>
      </c>
      <c r="Y17" s="62">
        <f t="shared" si="4"/>
        <v>9.5555555555555554</v>
      </c>
      <c r="Z17" s="24">
        <v>10</v>
      </c>
      <c r="AA17" s="24">
        <v>10</v>
      </c>
      <c r="AB17" s="24">
        <v>10</v>
      </c>
      <c r="AC17" s="21">
        <v>9</v>
      </c>
      <c r="AD17" s="21">
        <v>10</v>
      </c>
      <c r="AE17" s="21">
        <v>9</v>
      </c>
      <c r="AF17" s="22">
        <v>9</v>
      </c>
      <c r="AG17" s="22">
        <v>10</v>
      </c>
      <c r="AH17" s="22">
        <v>9</v>
      </c>
      <c r="AI17" s="24"/>
      <c r="AJ17" s="25" t="s">
        <v>1607</v>
      </c>
      <c r="AL17" s="56">
        <f t="shared" si="5"/>
        <v>2013</v>
      </c>
    </row>
    <row r="18" spans="1:38" ht="24.9" customHeight="1" x14ac:dyDescent="0.2">
      <c r="A18" s="8">
        <f>IF(B18="","",_xlfn.AGGREGATE(3,3,$B$8:B18))</f>
        <v>11</v>
      </c>
      <c r="B18" s="34" t="s">
        <v>35</v>
      </c>
      <c r="C18" s="28" t="s">
        <v>1826</v>
      </c>
      <c r="D18" s="28" t="s">
        <v>1292</v>
      </c>
      <c r="E18" s="28" t="s">
        <v>1309</v>
      </c>
      <c r="F18" s="35" t="s">
        <v>37</v>
      </c>
      <c r="G18" s="28" t="s">
        <v>38</v>
      </c>
      <c r="H18" s="28" t="s">
        <v>28</v>
      </c>
      <c r="I18" s="28" t="s">
        <v>1550</v>
      </c>
      <c r="J18" s="28" t="s">
        <v>1576</v>
      </c>
      <c r="K18" s="28" t="s">
        <v>29</v>
      </c>
      <c r="L18" s="28" t="s">
        <v>30</v>
      </c>
      <c r="M18" s="28" t="s">
        <v>1576</v>
      </c>
      <c r="N18" s="28" t="s">
        <v>29</v>
      </c>
      <c r="O18" s="28" t="s">
        <v>30</v>
      </c>
      <c r="P18" s="28"/>
      <c r="Q18" s="28" t="s">
        <v>39</v>
      </c>
      <c r="R18" s="28" t="s">
        <v>40</v>
      </c>
      <c r="S18" s="36" t="s">
        <v>41</v>
      </c>
      <c r="T18" s="37"/>
      <c r="U18" s="28" t="s">
        <v>34</v>
      </c>
      <c r="V18" s="57"/>
      <c r="W18" s="67"/>
      <c r="X18" s="68" t="s">
        <v>2003</v>
      </c>
      <c r="Y18" s="62">
        <f t="shared" si="4"/>
        <v>9.5555555555555554</v>
      </c>
      <c r="Z18" s="24">
        <v>9</v>
      </c>
      <c r="AA18" s="24">
        <v>9</v>
      </c>
      <c r="AB18" s="24">
        <v>10</v>
      </c>
      <c r="AC18" s="21">
        <v>9</v>
      </c>
      <c r="AD18" s="21">
        <v>9</v>
      </c>
      <c r="AE18" s="21">
        <v>10</v>
      </c>
      <c r="AF18" s="22">
        <v>10</v>
      </c>
      <c r="AG18" s="22">
        <v>10</v>
      </c>
      <c r="AH18" s="22">
        <v>10</v>
      </c>
      <c r="AI18" s="24" t="s">
        <v>1236</v>
      </c>
      <c r="AJ18" s="25" t="s">
        <v>1612</v>
      </c>
      <c r="AL18" s="56">
        <f t="shared" si="5"/>
        <v>2013</v>
      </c>
    </row>
    <row r="19" spans="1:38" ht="24.9" customHeight="1" x14ac:dyDescent="0.2">
      <c r="A19" s="8">
        <f>IF(B19="","",_xlfn.AGGREGATE(3,3,$B$8:B19))</f>
        <v>12</v>
      </c>
      <c r="B19" s="34" t="s">
        <v>867</v>
      </c>
      <c r="C19" s="28" t="s">
        <v>1832</v>
      </c>
      <c r="D19" s="28" t="s">
        <v>1367</v>
      </c>
      <c r="E19" s="28" t="s">
        <v>1320</v>
      </c>
      <c r="F19" s="35" t="s">
        <v>869</v>
      </c>
      <c r="G19" s="28" t="s">
        <v>38</v>
      </c>
      <c r="H19" s="28" t="s">
        <v>28</v>
      </c>
      <c r="I19" s="28" t="s">
        <v>1617</v>
      </c>
      <c r="J19" s="28" t="s">
        <v>1569</v>
      </c>
      <c r="K19" s="28" t="s">
        <v>29</v>
      </c>
      <c r="L19" s="28" t="s">
        <v>30</v>
      </c>
      <c r="M19" s="28" t="s">
        <v>1569</v>
      </c>
      <c r="N19" s="28" t="s">
        <v>29</v>
      </c>
      <c r="O19" s="28" t="s">
        <v>30</v>
      </c>
      <c r="P19" s="28"/>
      <c r="Q19" s="28" t="s">
        <v>870</v>
      </c>
      <c r="R19" s="28" t="s">
        <v>1673</v>
      </c>
      <c r="S19" s="36" t="s">
        <v>871</v>
      </c>
      <c r="T19" s="37"/>
      <c r="U19" s="28" t="s">
        <v>55</v>
      </c>
      <c r="V19" s="57"/>
      <c r="W19" s="67"/>
      <c r="X19" s="68" t="s">
        <v>2003</v>
      </c>
      <c r="Y19" s="62">
        <f t="shared" si="4"/>
        <v>9.3333333333333339</v>
      </c>
      <c r="Z19" s="24">
        <v>9</v>
      </c>
      <c r="AA19" s="24">
        <v>9</v>
      </c>
      <c r="AB19" s="24">
        <v>10</v>
      </c>
      <c r="AC19" s="21">
        <v>10</v>
      </c>
      <c r="AD19" s="21">
        <v>9</v>
      </c>
      <c r="AE19" s="21">
        <v>10</v>
      </c>
      <c r="AF19" s="22">
        <v>9</v>
      </c>
      <c r="AG19" s="22">
        <v>9</v>
      </c>
      <c r="AH19" s="22">
        <v>9</v>
      </c>
      <c r="AI19" s="24"/>
      <c r="AJ19" s="25"/>
      <c r="AL19" s="56">
        <f t="shared" si="5"/>
        <v>2013</v>
      </c>
    </row>
    <row r="20" spans="1:38" ht="24.9" customHeight="1" x14ac:dyDescent="0.2">
      <c r="A20" s="8">
        <f>IF(B20="","",_xlfn.AGGREGATE(3,3,$B$8:B20))</f>
        <v>13</v>
      </c>
      <c r="B20" s="34" t="s">
        <v>307</v>
      </c>
      <c r="C20" s="28" t="s">
        <v>1837</v>
      </c>
      <c r="D20" s="28" t="s">
        <v>1350</v>
      </c>
      <c r="E20" s="28" t="s">
        <v>1493</v>
      </c>
      <c r="F20" s="35" t="s">
        <v>309</v>
      </c>
      <c r="G20" s="28" t="s">
        <v>38</v>
      </c>
      <c r="H20" s="28" t="s">
        <v>28</v>
      </c>
      <c r="I20" s="28" t="s">
        <v>1557</v>
      </c>
      <c r="J20" s="28" t="s">
        <v>1624</v>
      </c>
      <c r="K20" s="28" t="s">
        <v>192</v>
      </c>
      <c r="L20" s="28" t="s">
        <v>30</v>
      </c>
      <c r="M20" s="28" t="s">
        <v>1624</v>
      </c>
      <c r="N20" s="28" t="s">
        <v>192</v>
      </c>
      <c r="O20" s="28" t="s">
        <v>30</v>
      </c>
      <c r="P20" s="28"/>
      <c r="Q20" s="28" t="s">
        <v>310</v>
      </c>
      <c r="R20" s="28" t="s">
        <v>311</v>
      </c>
      <c r="S20" s="36" t="s">
        <v>312</v>
      </c>
      <c r="T20" s="37"/>
      <c r="U20" s="28" t="s">
        <v>55</v>
      </c>
      <c r="V20" s="57"/>
      <c r="W20" s="67"/>
      <c r="X20" s="68" t="s">
        <v>2003</v>
      </c>
      <c r="Y20" s="62">
        <f t="shared" si="4"/>
        <v>8.8888888888888893</v>
      </c>
      <c r="Z20" s="24">
        <v>9</v>
      </c>
      <c r="AA20" s="24">
        <v>10</v>
      </c>
      <c r="AB20" s="24">
        <v>8</v>
      </c>
      <c r="AC20" s="21">
        <v>9</v>
      </c>
      <c r="AD20" s="21">
        <v>8</v>
      </c>
      <c r="AE20" s="21">
        <v>9</v>
      </c>
      <c r="AF20" s="22">
        <v>9</v>
      </c>
      <c r="AG20" s="22">
        <v>10</v>
      </c>
      <c r="AH20" s="22">
        <v>8</v>
      </c>
      <c r="AI20" s="24"/>
      <c r="AJ20" s="25"/>
      <c r="AL20" s="56">
        <f t="shared" si="5"/>
        <v>2013</v>
      </c>
    </row>
    <row r="21" spans="1:38" ht="24.9" customHeight="1" x14ac:dyDescent="0.2">
      <c r="A21" s="8">
        <f>IF(B21="","",_xlfn.AGGREGATE(3,3,$B$8:B21))</f>
        <v>14</v>
      </c>
      <c r="B21" s="34" t="s">
        <v>806</v>
      </c>
      <c r="C21" s="28" t="s">
        <v>1840</v>
      </c>
      <c r="D21" s="28" t="s">
        <v>1424</v>
      </c>
      <c r="E21" s="28" t="s">
        <v>1529</v>
      </c>
      <c r="F21" s="35" t="s">
        <v>808</v>
      </c>
      <c r="G21" s="28" t="s">
        <v>27</v>
      </c>
      <c r="H21" s="28" t="s">
        <v>28</v>
      </c>
      <c r="I21" s="28" t="s">
        <v>1550</v>
      </c>
      <c r="J21" s="28" t="s">
        <v>357</v>
      </c>
      <c r="K21" s="28" t="s">
        <v>29</v>
      </c>
      <c r="L21" s="28" t="s">
        <v>30</v>
      </c>
      <c r="M21" s="28" t="s">
        <v>357</v>
      </c>
      <c r="N21" s="28" t="s">
        <v>29</v>
      </c>
      <c r="O21" s="28" t="s">
        <v>30</v>
      </c>
      <c r="P21" s="28"/>
      <c r="Q21" s="28" t="s">
        <v>809</v>
      </c>
      <c r="R21" s="28" t="s">
        <v>810</v>
      </c>
      <c r="S21" s="36" t="s">
        <v>811</v>
      </c>
      <c r="T21" s="37"/>
      <c r="U21" s="28" t="s">
        <v>68</v>
      </c>
      <c r="V21" s="57"/>
      <c r="W21" s="67"/>
      <c r="X21" s="68" t="s">
        <v>2003</v>
      </c>
      <c r="Y21" s="62">
        <f t="shared" si="4"/>
        <v>9.8888888888888893</v>
      </c>
      <c r="Z21" s="24">
        <v>10</v>
      </c>
      <c r="AA21" s="24">
        <v>10</v>
      </c>
      <c r="AB21" s="24">
        <v>10</v>
      </c>
      <c r="AC21" s="21">
        <v>10</v>
      </c>
      <c r="AD21" s="21">
        <v>9</v>
      </c>
      <c r="AE21" s="21">
        <v>10</v>
      </c>
      <c r="AF21" s="22">
        <v>10</v>
      </c>
      <c r="AG21" s="22">
        <v>10</v>
      </c>
      <c r="AH21" s="22">
        <v>10</v>
      </c>
      <c r="AI21" s="24" t="s">
        <v>1236</v>
      </c>
      <c r="AJ21" s="25" t="s">
        <v>1628</v>
      </c>
      <c r="AK21" s="54" t="s">
        <v>1629</v>
      </c>
      <c r="AL21" s="56">
        <f t="shared" si="5"/>
        <v>2013</v>
      </c>
    </row>
    <row r="22" spans="1:38" ht="24.9" customHeight="1" x14ac:dyDescent="0.2">
      <c r="A22" s="8">
        <f>IF(B22="","",_xlfn.AGGREGATE(3,3,$B$8:B22))</f>
        <v>15</v>
      </c>
      <c r="B22" s="34" t="s">
        <v>854</v>
      </c>
      <c r="C22" s="28" t="s">
        <v>1845</v>
      </c>
      <c r="D22" s="28" t="s">
        <v>1431</v>
      </c>
      <c r="E22" s="28" t="s">
        <v>1322</v>
      </c>
      <c r="F22" s="35" t="s">
        <v>856</v>
      </c>
      <c r="G22" s="28" t="s">
        <v>27</v>
      </c>
      <c r="H22" s="28" t="s">
        <v>28</v>
      </c>
      <c r="I22" s="28" t="s">
        <v>857</v>
      </c>
      <c r="J22" s="28" t="s">
        <v>252</v>
      </c>
      <c r="K22" s="28" t="s">
        <v>29</v>
      </c>
      <c r="L22" s="28" t="s">
        <v>30</v>
      </c>
      <c r="M22" s="28" t="s">
        <v>252</v>
      </c>
      <c r="N22" s="28" t="s">
        <v>29</v>
      </c>
      <c r="O22" s="28" t="s">
        <v>30</v>
      </c>
      <c r="P22" s="28"/>
      <c r="Q22" s="28" t="s">
        <v>858</v>
      </c>
      <c r="R22" s="28" t="s">
        <v>859</v>
      </c>
      <c r="S22" s="36" t="s">
        <v>860</v>
      </c>
      <c r="T22" s="37"/>
      <c r="U22" s="28" t="s">
        <v>34</v>
      </c>
      <c r="V22" s="57"/>
      <c r="W22" s="67"/>
      <c r="X22" s="68" t="s">
        <v>2003</v>
      </c>
      <c r="Y22" s="62">
        <f t="shared" si="4"/>
        <v>9.4444444444444446</v>
      </c>
      <c r="Z22" s="24">
        <v>10</v>
      </c>
      <c r="AA22" s="24">
        <v>9</v>
      </c>
      <c r="AB22" s="24">
        <v>9</v>
      </c>
      <c r="AC22" s="21">
        <v>10</v>
      </c>
      <c r="AD22" s="21">
        <v>10</v>
      </c>
      <c r="AE22" s="21">
        <v>9</v>
      </c>
      <c r="AF22" s="22">
        <v>9</v>
      </c>
      <c r="AG22" s="22">
        <v>10</v>
      </c>
      <c r="AH22" s="22">
        <v>9</v>
      </c>
      <c r="AI22" s="24"/>
      <c r="AJ22" s="25" t="s">
        <v>1639</v>
      </c>
      <c r="AL22" s="56">
        <f t="shared" si="5"/>
        <v>2013</v>
      </c>
    </row>
    <row r="23" spans="1:38" ht="24.9" customHeight="1" x14ac:dyDescent="0.2">
      <c r="A23" s="8">
        <f>IF(B23="","",_xlfn.AGGREGATE(3,3,$B$8:B23))</f>
        <v>16</v>
      </c>
      <c r="B23" s="34" t="s">
        <v>243</v>
      </c>
      <c r="C23" s="28" t="s">
        <v>1850</v>
      </c>
      <c r="D23" s="28" t="s">
        <v>1339</v>
      </c>
      <c r="E23" s="28" t="s">
        <v>1489</v>
      </c>
      <c r="F23" s="35" t="s">
        <v>245</v>
      </c>
      <c r="G23" s="28" t="s">
        <v>38</v>
      </c>
      <c r="H23" s="28" t="s">
        <v>28</v>
      </c>
      <c r="I23" s="28" t="s">
        <v>1557</v>
      </c>
      <c r="J23" s="28" t="s">
        <v>1624</v>
      </c>
      <c r="K23" s="28" t="s">
        <v>192</v>
      </c>
      <c r="L23" s="28" t="s">
        <v>30</v>
      </c>
      <c r="M23" s="28" t="s">
        <v>191</v>
      </c>
      <c r="N23" s="28" t="s">
        <v>192</v>
      </c>
      <c r="O23" s="28" t="s">
        <v>30</v>
      </c>
      <c r="P23" s="28"/>
      <c r="Q23" s="28" t="s">
        <v>246</v>
      </c>
      <c r="R23" s="28" t="s">
        <v>247</v>
      </c>
      <c r="S23" s="36" t="s">
        <v>248</v>
      </c>
      <c r="T23" s="37"/>
      <c r="U23" s="28" t="s">
        <v>55</v>
      </c>
      <c r="V23" s="57"/>
      <c r="W23" s="67"/>
      <c r="X23" s="68" t="s">
        <v>2003</v>
      </c>
      <c r="Y23" s="62">
        <f t="shared" si="4"/>
        <v>8.1111111111111107</v>
      </c>
      <c r="Z23" s="24">
        <v>8</v>
      </c>
      <c r="AA23" s="24">
        <v>5</v>
      </c>
      <c r="AB23" s="24">
        <v>9</v>
      </c>
      <c r="AC23" s="21">
        <v>8</v>
      </c>
      <c r="AD23" s="21">
        <v>7</v>
      </c>
      <c r="AE23" s="21">
        <v>10</v>
      </c>
      <c r="AF23" s="22">
        <v>8</v>
      </c>
      <c r="AG23" s="22">
        <v>8</v>
      </c>
      <c r="AH23" s="22">
        <v>10</v>
      </c>
      <c r="AI23" s="24"/>
      <c r="AJ23" s="25"/>
      <c r="AL23" s="56">
        <f t="shared" si="5"/>
        <v>2013</v>
      </c>
    </row>
    <row r="24" spans="1:38" ht="24.9" customHeight="1" x14ac:dyDescent="0.2">
      <c r="A24" s="8">
        <f>IF(B24="","",_xlfn.AGGREGATE(3,3,$B$8:B24))</f>
        <v>17</v>
      </c>
      <c r="B24" s="34" t="s">
        <v>261</v>
      </c>
      <c r="C24" s="28" t="s">
        <v>1851</v>
      </c>
      <c r="D24" s="28" t="s">
        <v>1342</v>
      </c>
      <c r="E24" s="28" t="s">
        <v>1489</v>
      </c>
      <c r="F24" s="35" t="s">
        <v>26</v>
      </c>
      <c r="G24" s="28" t="s">
        <v>38</v>
      </c>
      <c r="H24" s="28" t="s">
        <v>28</v>
      </c>
      <c r="I24" s="28" t="s">
        <v>1557</v>
      </c>
      <c r="J24" s="28" t="s">
        <v>263</v>
      </c>
      <c r="K24" s="28" t="s">
        <v>29</v>
      </c>
      <c r="L24" s="28" t="s">
        <v>30</v>
      </c>
      <c r="M24" s="28" t="s">
        <v>364</v>
      </c>
      <c r="N24" s="28" t="s">
        <v>29</v>
      </c>
      <c r="O24" s="28" t="s">
        <v>30</v>
      </c>
      <c r="P24" s="28"/>
      <c r="Q24" s="28" t="s">
        <v>264</v>
      </c>
      <c r="R24" s="28" t="s">
        <v>265</v>
      </c>
      <c r="S24" s="36" t="s">
        <v>266</v>
      </c>
      <c r="T24" s="37"/>
      <c r="U24" s="28" t="s">
        <v>48</v>
      </c>
      <c r="V24" s="57"/>
      <c r="W24" s="67"/>
      <c r="X24" s="68" t="s">
        <v>2003</v>
      </c>
      <c r="Y24" s="62">
        <f t="shared" si="4"/>
        <v>9.4444444444444446</v>
      </c>
      <c r="Z24" s="24">
        <v>10</v>
      </c>
      <c r="AA24" s="24">
        <v>9</v>
      </c>
      <c r="AB24" s="24">
        <v>9</v>
      </c>
      <c r="AC24" s="21">
        <v>9</v>
      </c>
      <c r="AD24" s="21">
        <v>10</v>
      </c>
      <c r="AE24" s="21">
        <v>10</v>
      </c>
      <c r="AF24" s="22">
        <v>9</v>
      </c>
      <c r="AG24" s="22">
        <v>10</v>
      </c>
      <c r="AH24" s="22">
        <v>9</v>
      </c>
      <c r="AI24" s="24"/>
      <c r="AJ24" s="25"/>
      <c r="AL24" s="56">
        <f t="shared" si="5"/>
        <v>2013</v>
      </c>
    </row>
    <row r="25" spans="1:38" ht="24.9" customHeight="1" x14ac:dyDescent="0.2">
      <c r="A25" s="8">
        <f>IF(B25="","",_xlfn.AGGREGATE(3,3,$B$8:B25))</f>
        <v>18</v>
      </c>
      <c r="B25" s="34" t="s">
        <v>1154</v>
      </c>
      <c r="C25" s="28" t="s">
        <v>1853</v>
      </c>
      <c r="D25" s="28" t="s">
        <v>1330</v>
      </c>
      <c r="E25" s="28" t="s">
        <v>1319</v>
      </c>
      <c r="F25" s="35" t="s">
        <v>1156</v>
      </c>
      <c r="G25" s="28" t="s">
        <v>38</v>
      </c>
      <c r="H25" s="28" t="s">
        <v>28</v>
      </c>
      <c r="I25" s="28" t="s">
        <v>1550</v>
      </c>
      <c r="J25" s="28" t="s">
        <v>1606</v>
      </c>
      <c r="K25" s="28" t="s">
        <v>29</v>
      </c>
      <c r="L25" s="28" t="s">
        <v>30</v>
      </c>
      <c r="M25" s="28" t="s">
        <v>1606</v>
      </c>
      <c r="N25" s="28" t="s">
        <v>29</v>
      </c>
      <c r="O25" s="28" t="s">
        <v>30</v>
      </c>
      <c r="P25" s="28"/>
      <c r="Q25" s="28" t="s">
        <v>1157</v>
      </c>
      <c r="R25" s="28" t="s">
        <v>1158</v>
      </c>
      <c r="S25" s="36" t="s">
        <v>1159</v>
      </c>
      <c r="T25" s="37"/>
      <c r="U25" s="28" t="s">
        <v>55</v>
      </c>
      <c r="V25" s="57"/>
      <c r="W25" s="67" t="s">
        <v>1642</v>
      </c>
      <c r="X25" s="68" t="s">
        <v>2003</v>
      </c>
      <c r="Y25" s="62">
        <f t="shared" si="4"/>
        <v>9.5555555555555554</v>
      </c>
      <c r="Z25" s="24">
        <v>9</v>
      </c>
      <c r="AA25" s="24">
        <v>10</v>
      </c>
      <c r="AB25" s="24">
        <v>9</v>
      </c>
      <c r="AC25" s="21">
        <v>10</v>
      </c>
      <c r="AD25" s="21">
        <v>9</v>
      </c>
      <c r="AE25" s="21">
        <v>10</v>
      </c>
      <c r="AF25" s="22">
        <v>10</v>
      </c>
      <c r="AG25" s="22">
        <v>9</v>
      </c>
      <c r="AH25" s="22">
        <v>10</v>
      </c>
      <c r="AI25" s="24"/>
      <c r="AJ25" s="25"/>
      <c r="AL25" s="56">
        <f t="shared" si="5"/>
        <v>2013</v>
      </c>
    </row>
    <row r="26" spans="1:38" ht="24.9" customHeight="1" x14ac:dyDescent="0.2">
      <c r="A26" s="8">
        <f>IF(B26="","",_xlfn.AGGREGATE(3,3,$B$8:B26))</f>
        <v>19</v>
      </c>
      <c r="B26" s="34" t="s">
        <v>116</v>
      </c>
      <c r="C26" s="28" t="s">
        <v>1854</v>
      </c>
      <c r="D26" s="28" t="s">
        <v>1304</v>
      </c>
      <c r="E26" s="28" t="s">
        <v>1319</v>
      </c>
      <c r="F26" s="35" t="s">
        <v>118</v>
      </c>
      <c r="G26" s="28" t="s">
        <v>38</v>
      </c>
      <c r="H26" s="28" t="s">
        <v>28</v>
      </c>
      <c r="I26" s="28" t="s">
        <v>1559</v>
      </c>
      <c r="J26" s="28" t="s">
        <v>1640</v>
      </c>
      <c r="K26" s="28" t="s">
        <v>29</v>
      </c>
      <c r="L26" s="28" t="s">
        <v>30</v>
      </c>
      <c r="M26" s="28" t="s">
        <v>1640</v>
      </c>
      <c r="N26" s="28" t="s">
        <v>29</v>
      </c>
      <c r="O26" s="28" t="s">
        <v>30</v>
      </c>
      <c r="P26" s="28"/>
      <c r="Q26" s="28" t="s">
        <v>119</v>
      </c>
      <c r="R26" s="28" t="s">
        <v>120</v>
      </c>
      <c r="S26" s="36" t="s">
        <v>121</v>
      </c>
      <c r="T26" s="37"/>
      <c r="U26" s="28" t="s">
        <v>48</v>
      </c>
      <c r="V26" s="57"/>
      <c r="W26" s="67"/>
      <c r="X26" s="68" t="s">
        <v>2003</v>
      </c>
      <c r="Y26" s="62">
        <f t="shared" si="4"/>
        <v>9.2222222222222214</v>
      </c>
      <c r="Z26" s="24">
        <v>9</v>
      </c>
      <c r="AA26" s="24">
        <v>10</v>
      </c>
      <c r="AB26" s="24">
        <v>10</v>
      </c>
      <c r="AC26" s="21">
        <v>8</v>
      </c>
      <c r="AD26" s="21">
        <v>9</v>
      </c>
      <c r="AE26" s="21">
        <v>10</v>
      </c>
      <c r="AF26" s="22">
        <v>7</v>
      </c>
      <c r="AG26" s="22">
        <v>10</v>
      </c>
      <c r="AH26" s="22">
        <v>10</v>
      </c>
      <c r="AI26" s="24"/>
      <c r="AJ26" s="25"/>
      <c r="AL26" s="56">
        <f t="shared" si="5"/>
        <v>2013</v>
      </c>
    </row>
    <row r="27" spans="1:38" ht="24.9" customHeight="1" x14ac:dyDescent="0.2">
      <c r="A27" s="8">
        <f>IF(B27="","",_xlfn.AGGREGATE(3,3,$B$8:B27))</f>
        <v>20</v>
      </c>
      <c r="B27" s="34" t="s">
        <v>69</v>
      </c>
      <c r="C27" s="28" t="s">
        <v>1857</v>
      </c>
      <c r="D27" s="28" t="s">
        <v>1296</v>
      </c>
      <c r="E27" s="28" t="s">
        <v>1313</v>
      </c>
      <c r="F27" s="35" t="s">
        <v>71</v>
      </c>
      <c r="G27" s="28" t="s">
        <v>27</v>
      </c>
      <c r="H27" s="28" t="s">
        <v>28</v>
      </c>
      <c r="I27" s="28" t="s">
        <v>72</v>
      </c>
      <c r="J27" s="28" t="s">
        <v>1650</v>
      </c>
      <c r="K27" s="28" t="s">
        <v>29</v>
      </c>
      <c r="L27" s="28" t="s">
        <v>30</v>
      </c>
      <c r="M27" s="28" t="s">
        <v>1650</v>
      </c>
      <c r="N27" s="28" t="s">
        <v>29</v>
      </c>
      <c r="O27" s="28" t="s">
        <v>30</v>
      </c>
      <c r="P27" s="28"/>
      <c r="Q27" s="28" t="s">
        <v>1651</v>
      </c>
      <c r="R27" s="28" t="s">
        <v>74</v>
      </c>
      <c r="S27" s="36" t="s">
        <v>75</v>
      </c>
      <c r="T27" s="37"/>
      <c r="U27" s="28" t="s">
        <v>34</v>
      </c>
      <c r="V27" s="57"/>
      <c r="W27" s="67"/>
      <c r="X27" s="68" t="s">
        <v>2003</v>
      </c>
      <c r="Y27" s="62">
        <f t="shared" si="4"/>
        <v>9.4444444444444446</v>
      </c>
      <c r="Z27" s="24">
        <v>9</v>
      </c>
      <c r="AA27" s="24">
        <v>9</v>
      </c>
      <c r="AB27" s="24">
        <v>9</v>
      </c>
      <c r="AC27" s="21">
        <v>9</v>
      </c>
      <c r="AD27" s="21">
        <v>9</v>
      </c>
      <c r="AE27" s="21">
        <v>10</v>
      </c>
      <c r="AF27" s="22">
        <v>10</v>
      </c>
      <c r="AG27" s="22">
        <v>10</v>
      </c>
      <c r="AH27" s="22">
        <v>10</v>
      </c>
      <c r="AI27" s="24"/>
      <c r="AJ27" s="25"/>
      <c r="AL27" s="56">
        <f t="shared" si="5"/>
        <v>2013</v>
      </c>
    </row>
    <row r="28" spans="1:38" ht="24.9" customHeight="1" x14ac:dyDescent="0.2">
      <c r="A28" s="8">
        <f>IF(B28="","",_xlfn.AGGREGATE(3,3,$B$8:B28))</f>
        <v>21</v>
      </c>
      <c r="B28" s="34" t="s">
        <v>397</v>
      </c>
      <c r="C28" s="28" t="s">
        <v>1863</v>
      </c>
      <c r="D28" s="28" t="s">
        <v>1364</v>
      </c>
      <c r="E28" s="28" t="s">
        <v>1483</v>
      </c>
      <c r="F28" s="35" t="s">
        <v>399</v>
      </c>
      <c r="G28" s="28" t="s">
        <v>27</v>
      </c>
      <c r="H28" s="28" t="s">
        <v>28</v>
      </c>
      <c r="I28" s="28" t="s">
        <v>1559</v>
      </c>
      <c r="J28" s="28" t="s">
        <v>357</v>
      </c>
      <c r="K28" s="28" t="s">
        <v>29</v>
      </c>
      <c r="L28" s="28" t="s">
        <v>30</v>
      </c>
      <c r="M28" s="28" t="s">
        <v>357</v>
      </c>
      <c r="N28" s="28" t="s">
        <v>29</v>
      </c>
      <c r="O28" s="28" t="s">
        <v>30</v>
      </c>
      <c r="P28" s="28"/>
      <c r="Q28" s="28" t="s">
        <v>400</v>
      </c>
      <c r="R28" s="28" t="s">
        <v>401</v>
      </c>
      <c r="S28" s="36" t="s">
        <v>402</v>
      </c>
      <c r="T28" s="37"/>
      <c r="U28" s="28" t="s">
        <v>34</v>
      </c>
      <c r="V28" s="57"/>
      <c r="W28" s="67" t="s">
        <v>1653</v>
      </c>
      <c r="X28" s="68" t="s">
        <v>2003</v>
      </c>
      <c r="Y28" s="62">
        <f t="shared" si="4"/>
        <v>8.5555555555555554</v>
      </c>
      <c r="Z28" s="24">
        <v>8</v>
      </c>
      <c r="AA28" s="24">
        <v>9</v>
      </c>
      <c r="AB28" s="24">
        <v>5</v>
      </c>
      <c r="AC28" s="21">
        <v>9</v>
      </c>
      <c r="AD28" s="21">
        <v>9</v>
      </c>
      <c r="AE28" s="21">
        <v>9</v>
      </c>
      <c r="AF28" s="22">
        <v>9</v>
      </c>
      <c r="AG28" s="22">
        <v>10</v>
      </c>
      <c r="AH28" s="22">
        <v>9</v>
      </c>
      <c r="AI28" s="24"/>
      <c r="AJ28" s="25"/>
      <c r="AL28" s="56">
        <f t="shared" si="5"/>
        <v>2013</v>
      </c>
    </row>
    <row r="29" spans="1:38" ht="24.9" customHeight="1" x14ac:dyDescent="0.2">
      <c r="A29" s="8">
        <f>IF(B29="","",_xlfn.AGGREGATE(3,3,$B$8:B29))</f>
        <v>22</v>
      </c>
      <c r="B29" s="34" t="s">
        <v>967</v>
      </c>
      <c r="C29" s="28" t="s">
        <v>1868</v>
      </c>
      <c r="D29" s="28" t="s">
        <v>1446</v>
      </c>
      <c r="E29" s="28" t="s">
        <v>1530</v>
      </c>
      <c r="F29" s="35" t="s">
        <v>969</v>
      </c>
      <c r="G29" s="28" t="s">
        <v>38</v>
      </c>
      <c r="H29" s="28" t="s">
        <v>28</v>
      </c>
      <c r="I29" s="28" t="s">
        <v>1557</v>
      </c>
      <c r="J29" s="28" t="s">
        <v>1660</v>
      </c>
      <c r="K29" s="28" t="s">
        <v>1661</v>
      </c>
      <c r="L29" s="28" t="s">
        <v>1596</v>
      </c>
      <c r="M29" s="28" t="s">
        <v>375</v>
      </c>
      <c r="N29" s="28" t="s">
        <v>29</v>
      </c>
      <c r="O29" s="28" t="s">
        <v>30</v>
      </c>
      <c r="P29" s="28"/>
      <c r="Q29" s="28" t="s">
        <v>970</v>
      </c>
      <c r="R29" s="28" t="s">
        <v>971</v>
      </c>
      <c r="S29" s="36" t="s">
        <v>972</v>
      </c>
      <c r="T29" s="37" t="s">
        <v>1583</v>
      </c>
      <c r="U29" s="28" t="s">
        <v>55</v>
      </c>
      <c r="V29" s="57"/>
      <c r="W29" s="67" t="s">
        <v>1684</v>
      </c>
      <c r="X29" s="68" t="s">
        <v>2003</v>
      </c>
      <c r="Y29" s="62">
        <f t="shared" si="4"/>
        <v>9.4444444444444446</v>
      </c>
      <c r="Z29" s="24">
        <v>9</v>
      </c>
      <c r="AA29" s="24">
        <v>10</v>
      </c>
      <c r="AB29" s="24">
        <v>9</v>
      </c>
      <c r="AC29" s="21">
        <v>9</v>
      </c>
      <c r="AD29" s="21">
        <v>9</v>
      </c>
      <c r="AE29" s="21">
        <v>10</v>
      </c>
      <c r="AF29" s="22">
        <v>9</v>
      </c>
      <c r="AG29" s="22">
        <v>10</v>
      </c>
      <c r="AH29" s="22">
        <v>10</v>
      </c>
      <c r="AI29" s="24"/>
      <c r="AJ29" s="25"/>
      <c r="AL29" s="56">
        <f t="shared" si="5"/>
        <v>2013</v>
      </c>
    </row>
    <row r="30" spans="1:38" ht="24.9" customHeight="1" x14ac:dyDescent="0.2">
      <c r="A30" s="8">
        <f>IF(B30="","",_xlfn.AGGREGATE(3,3,$B$8:B30))</f>
        <v>23</v>
      </c>
      <c r="B30" s="34" t="s">
        <v>567</v>
      </c>
      <c r="C30" s="28" t="s">
        <v>1876</v>
      </c>
      <c r="D30" s="28" t="s">
        <v>1669</v>
      </c>
      <c r="E30" s="28" t="s">
        <v>1495</v>
      </c>
      <c r="F30" s="35" t="s">
        <v>569</v>
      </c>
      <c r="G30" s="28" t="s">
        <v>27</v>
      </c>
      <c r="H30" s="28" t="s">
        <v>28</v>
      </c>
      <c r="I30" s="28" t="s">
        <v>1559</v>
      </c>
      <c r="J30" s="28" t="s">
        <v>1556</v>
      </c>
      <c r="K30" s="28" t="s">
        <v>29</v>
      </c>
      <c r="L30" s="28" t="s">
        <v>30</v>
      </c>
      <c r="M30" s="28" t="s">
        <v>1556</v>
      </c>
      <c r="N30" s="28" t="s">
        <v>29</v>
      </c>
      <c r="O30" s="28" t="s">
        <v>30</v>
      </c>
      <c r="P30" s="28"/>
      <c r="Q30" s="28" t="s">
        <v>570</v>
      </c>
      <c r="R30" s="28" t="s">
        <v>571</v>
      </c>
      <c r="S30" s="36" t="s">
        <v>572</v>
      </c>
      <c r="T30" s="37"/>
      <c r="U30" s="28" t="s">
        <v>55</v>
      </c>
      <c r="V30" s="57"/>
      <c r="W30" s="67"/>
      <c r="X30" s="68" t="s">
        <v>2003</v>
      </c>
      <c r="Y30" s="62">
        <f t="shared" si="4"/>
        <v>9.6666666666666661</v>
      </c>
      <c r="Z30" s="24">
        <v>10</v>
      </c>
      <c r="AA30" s="24">
        <v>10</v>
      </c>
      <c r="AB30" s="24">
        <v>10</v>
      </c>
      <c r="AC30" s="21">
        <v>9</v>
      </c>
      <c r="AD30" s="21">
        <v>9</v>
      </c>
      <c r="AE30" s="21">
        <v>10</v>
      </c>
      <c r="AF30" s="22">
        <v>10</v>
      </c>
      <c r="AG30" s="22">
        <v>9</v>
      </c>
      <c r="AH30" s="22">
        <v>10</v>
      </c>
      <c r="AI30" s="24"/>
      <c r="AJ30" s="25"/>
      <c r="AL30" s="56">
        <f t="shared" si="5"/>
        <v>2013</v>
      </c>
    </row>
    <row r="31" spans="1:38" ht="24.9" customHeight="1" x14ac:dyDescent="0.2">
      <c r="A31" s="8">
        <f>IF(B31="","",_xlfn.AGGREGATE(3,3,$B$8:B31))</f>
        <v>24</v>
      </c>
      <c r="B31" s="34" t="s">
        <v>343</v>
      </c>
      <c r="C31" s="28" t="s">
        <v>1877</v>
      </c>
      <c r="D31" s="28" t="s">
        <v>1356</v>
      </c>
      <c r="E31" s="28" t="s">
        <v>1495</v>
      </c>
      <c r="F31" s="35" t="s">
        <v>345</v>
      </c>
      <c r="G31" s="28" t="s">
        <v>27</v>
      </c>
      <c r="H31" s="28" t="s">
        <v>28</v>
      </c>
      <c r="I31" s="28" t="s">
        <v>1550</v>
      </c>
      <c r="J31" s="28" t="s">
        <v>346</v>
      </c>
      <c r="K31" s="28" t="s">
        <v>29</v>
      </c>
      <c r="L31" s="28" t="s">
        <v>30</v>
      </c>
      <c r="M31" s="28" t="s">
        <v>346</v>
      </c>
      <c r="N31" s="28" t="s">
        <v>29</v>
      </c>
      <c r="O31" s="28" t="s">
        <v>30</v>
      </c>
      <c r="P31" s="28"/>
      <c r="Q31" s="28" t="s">
        <v>347</v>
      </c>
      <c r="R31" s="28" t="s">
        <v>348</v>
      </c>
      <c r="S31" s="36" t="s">
        <v>349</v>
      </c>
      <c r="T31" s="37"/>
      <c r="U31" s="28" t="s">
        <v>55</v>
      </c>
      <c r="V31" s="57"/>
      <c r="W31" s="67" t="s">
        <v>1670</v>
      </c>
      <c r="X31" s="68" t="s">
        <v>2003</v>
      </c>
      <c r="Y31" s="62">
        <f t="shared" si="4"/>
        <v>8.6666666666666661</v>
      </c>
      <c r="Z31" s="24">
        <v>8</v>
      </c>
      <c r="AA31" s="24">
        <v>9</v>
      </c>
      <c r="AB31" s="24">
        <v>9</v>
      </c>
      <c r="AC31" s="21">
        <v>9</v>
      </c>
      <c r="AD31" s="21">
        <v>8</v>
      </c>
      <c r="AE31" s="21">
        <v>9</v>
      </c>
      <c r="AF31" s="22">
        <v>9</v>
      </c>
      <c r="AG31" s="22">
        <v>9</v>
      </c>
      <c r="AH31" s="22">
        <v>8</v>
      </c>
      <c r="AI31" s="24"/>
      <c r="AJ31" s="25"/>
      <c r="AL31" s="56">
        <f t="shared" si="5"/>
        <v>2013</v>
      </c>
    </row>
    <row r="32" spans="1:38" ht="24.9" customHeight="1" x14ac:dyDescent="0.2">
      <c r="A32" s="8">
        <f>IF(B32="","",_xlfn.AGGREGATE(3,3,$B$8:B32))</f>
        <v>25</v>
      </c>
      <c r="B32" s="34" t="s">
        <v>279</v>
      </c>
      <c r="C32" s="28" t="s">
        <v>1883</v>
      </c>
      <c r="D32" s="28" t="s">
        <v>1345</v>
      </c>
      <c r="E32" s="28" t="s">
        <v>1318</v>
      </c>
      <c r="F32" s="35" t="s">
        <v>51</v>
      </c>
      <c r="G32" s="28" t="s">
        <v>27</v>
      </c>
      <c r="H32" s="28" t="s">
        <v>28</v>
      </c>
      <c r="I32" s="28" t="s">
        <v>1550</v>
      </c>
      <c r="J32" s="28" t="s">
        <v>1552</v>
      </c>
      <c r="K32" s="28" t="s">
        <v>29</v>
      </c>
      <c r="L32" s="28" t="s">
        <v>30</v>
      </c>
      <c r="M32" s="28" t="s">
        <v>1552</v>
      </c>
      <c r="N32" s="28" t="s">
        <v>29</v>
      </c>
      <c r="O32" s="28" t="s">
        <v>30</v>
      </c>
      <c r="P32" s="28"/>
      <c r="Q32" s="28" t="s">
        <v>281</v>
      </c>
      <c r="R32" s="28" t="s">
        <v>282</v>
      </c>
      <c r="S32" s="36" t="s">
        <v>283</v>
      </c>
      <c r="T32" s="37"/>
      <c r="U32" s="28" t="s">
        <v>48</v>
      </c>
      <c r="V32" s="57"/>
      <c r="W32" s="67"/>
      <c r="X32" s="68" t="s">
        <v>2003</v>
      </c>
      <c r="Y32" s="62">
        <f t="shared" si="4"/>
        <v>7.8888888888888893</v>
      </c>
      <c r="Z32" s="24">
        <v>8</v>
      </c>
      <c r="AA32" s="24">
        <v>9</v>
      </c>
      <c r="AB32" s="24">
        <v>8</v>
      </c>
      <c r="AC32" s="21">
        <v>8</v>
      </c>
      <c r="AD32" s="21">
        <v>6</v>
      </c>
      <c r="AE32" s="21">
        <v>7</v>
      </c>
      <c r="AF32" s="22">
        <v>8</v>
      </c>
      <c r="AG32" s="22">
        <v>10</v>
      </c>
      <c r="AH32" s="22">
        <v>7</v>
      </c>
      <c r="AI32" s="24"/>
      <c r="AJ32" s="25"/>
      <c r="AL32" s="56">
        <f t="shared" si="5"/>
        <v>2013</v>
      </c>
    </row>
    <row r="33" spans="1:38" ht="24.9" customHeight="1" x14ac:dyDescent="0.2">
      <c r="A33" s="8">
        <f>IF(B33="","",_xlfn.AGGREGATE(3,3,$B$8:B33))</f>
        <v>26</v>
      </c>
      <c r="B33" s="34" t="s">
        <v>894</v>
      </c>
      <c r="C33" s="28" t="s">
        <v>1891</v>
      </c>
      <c r="D33" s="28" t="s">
        <v>1437</v>
      </c>
      <c r="E33" s="28" t="s">
        <v>1498</v>
      </c>
      <c r="F33" s="35" t="s">
        <v>896</v>
      </c>
      <c r="G33" s="28" t="s">
        <v>27</v>
      </c>
      <c r="H33" s="28" t="s">
        <v>28</v>
      </c>
      <c r="I33" s="28" t="s">
        <v>72</v>
      </c>
      <c r="J33" s="28" t="s">
        <v>375</v>
      </c>
      <c r="K33" s="28" t="s">
        <v>29</v>
      </c>
      <c r="L33" s="28" t="s">
        <v>30</v>
      </c>
      <c r="M33" s="28" t="s">
        <v>375</v>
      </c>
      <c r="N33" s="28" t="s">
        <v>29</v>
      </c>
      <c r="O33" s="28" t="s">
        <v>30</v>
      </c>
      <c r="P33" s="28"/>
      <c r="Q33" s="28" t="s">
        <v>897</v>
      </c>
      <c r="R33" s="28" t="s">
        <v>898</v>
      </c>
      <c r="S33" s="36" t="s">
        <v>899</v>
      </c>
      <c r="T33" s="37"/>
      <c r="U33" s="28" t="s">
        <v>55</v>
      </c>
      <c r="V33" s="57"/>
      <c r="W33" s="67"/>
      <c r="X33" s="68" t="s">
        <v>2003</v>
      </c>
      <c r="Y33" s="62">
        <f t="shared" si="4"/>
        <v>9.5555555555555554</v>
      </c>
      <c r="Z33" s="24">
        <v>9</v>
      </c>
      <c r="AA33" s="24">
        <v>10</v>
      </c>
      <c r="AB33" s="24">
        <v>10</v>
      </c>
      <c r="AC33" s="21">
        <v>10</v>
      </c>
      <c r="AD33" s="21">
        <v>9</v>
      </c>
      <c r="AE33" s="21">
        <v>10</v>
      </c>
      <c r="AF33" s="22">
        <v>9</v>
      </c>
      <c r="AG33" s="22">
        <v>10</v>
      </c>
      <c r="AH33" s="22">
        <v>9</v>
      </c>
      <c r="AI33" s="24"/>
      <c r="AJ33" s="25"/>
      <c r="AL33" s="56">
        <f t="shared" si="5"/>
        <v>2013</v>
      </c>
    </row>
    <row r="34" spans="1:38" ht="24.9" customHeight="1" x14ac:dyDescent="0.2">
      <c r="A34" s="8">
        <f>IF(B34="","",_xlfn.AGGREGATE(3,3,$B$8:B34))</f>
        <v>27</v>
      </c>
      <c r="B34" s="34" t="s">
        <v>1027</v>
      </c>
      <c r="C34" s="28" t="s">
        <v>1894</v>
      </c>
      <c r="D34" s="28" t="s">
        <v>1454</v>
      </c>
      <c r="E34" s="28" t="s">
        <v>38</v>
      </c>
      <c r="F34" s="35" t="s">
        <v>874</v>
      </c>
      <c r="G34" s="28" t="s">
        <v>38</v>
      </c>
      <c r="H34" s="28" t="s">
        <v>28</v>
      </c>
      <c r="I34" s="28" t="s">
        <v>1557</v>
      </c>
      <c r="J34" s="28" t="s">
        <v>1699</v>
      </c>
      <c r="K34" s="28" t="s">
        <v>1700</v>
      </c>
      <c r="L34" s="28" t="s">
        <v>1701</v>
      </c>
      <c r="M34" s="28" t="s">
        <v>1577</v>
      </c>
      <c r="N34" s="28" t="s">
        <v>29</v>
      </c>
      <c r="O34" s="28" t="s">
        <v>30</v>
      </c>
      <c r="P34" s="28"/>
      <c r="Q34" s="28" t="s">
        <v>1029</v>
      </c>
      <c r="R34" s="28" t="s">
        <v>1030</v>
      </c>
      <c r="S34" s="36" t="s">
        <v>1031</v>
      </c>
      <c r="T34" s="37" t="s">
        <v>1583</v>
      </c>
      <c r="U34" s="28" t="s">
        <v>55</v>
      </c>
      <c r="V34" s="57"/>
      <c r="W34" s="67"/>
      <c r="X34" s="68" t="s">
        <v>2003</v>
      </c>
      <c r="Y34" s="62">
        <f t="shared" si="4"/>
        <v>8.8888888888888893</v>
      </c>
      <c r="Z34" s="24">
        <v>9</v>
      </c>
      <c r="AA34" s="24">
        <v>10</v>
      </c>
      <c r="AB34" s="24">
        <v>8</v>
      </c>
      <c r="AC34" s="21">
        <v>9</v>
      </c>
      <c r="AD34" s="21">
        <v>9</v>
      </c>
      <c r="AE34" s="21">
        <v>8</v>
      </c>
      <c r="AF34" s="22">
        <v>9</v>
      </c>
      <c r="AG34" s="22">
        <v>10</v>
      </c>
      <c r="AH34" s="22">
        <v>8</v>
      </c>
      <c r="AI34" s="24"/>
      <c r="AJ34" s="25"/>
      <c r="AL34" s="56">
        <f t="shared" si="5"/>
        <v>2013</v>
      </c>
    </row>
    <row r="35" spans="1:38" ht="24.9" customHeight="1" x14ac:dyDescent="0.2">
      <c r="A35" s="8">
        <f>IF(B35="","",_xlfn.AGGREGATE(3,3,$B$8:B35))</f>
        <v>28</v>
      </c>
      <c r="B35" s="34" t="s">
        <v>701</v>
      </c>
      <c r="C35" s="28" t="s">
        <v>1901</v>
      </c>
      <c r="D35" s="28" t="s">
        <v>1409</v>
      </c>
      <c r="E35" s="28" t="s">
        <v>1314</v>
      </c>
      <c r="F35" s="35" t="s">
        <v>703</v>
      </c>
      <c r="G35" s="28" t="s">
        <v>27</v>
      </c>
      <c r="H35" s="28" t="s">
        <v>28</v>
      </c>
      <c r="I35" s="28" t="s">
        <v>1557</v>
      </c>
      <c r="J35" s="28" t="s">
        <v>1672</v>
      </c>
      <c r="K35" s="28" t="s">
        <v>29</v>
      </c>
      <c r="L35" s="28" t="s">
        <v>30</v>
      </c>
      <c r="M35" s="28" t="s">
        <v>1672</v>
      </c>
      <c r="N35" s="28" t="s">
        <v>29</v>
      </c>
      <c r="O35" s="28" t="s">
        <v>30</v>
      </c>
      <c r="P35" s="28"/>
      <c r="Q35" s="28" t="s">
        <v>704</v>
      </c>
      <c r="R35" s="28" t="s">
        <v>705</v>
      </c>
      <c r="S35" s="36" t="s">
        <v>706</v>
      </c>
      <c r="T35" s="37"/>
      <c r="U35" s="28" t="s">
        <v>48</v>
      </c>
      <c r="V35" s="57"/>
      <c r="W35" s="67"/>
      <c r="X35" s="68" t="s">
        <v>2003</v>
      </c>
      <c r="Y35" s="62">
        <f t="shared" si="4"/>
        <v>9.7777777777777786</v>
      </c>
      <c r="Z35" s="24">
        <v>9</v>
      </c>
      <c r="AA35" s="24">
        <v>9</v>
      </c>
      <c r="AB35" s="24">
        <v>10</v>
      </c>
      <c r="AC35" s="21">
        <v>10</v>
      </c>
      <c r="AD35" s="21">
        <v>10</v>
      </c>
      <c r="AE35" s="21">
        <v>10</v>
      </c>
      <c r="AF35" s="22">
        <v>10</v>
      </c>
      <c r="AG35" s="22">
        <v>10</v>
      </c>
      <c r="AH35" s="22">
        <v>10</v>
      </c>
      <c r="AI35" s="24"/>
      <c r="AJ35" s="25"/>
      <c r="AL35" s="56">
        <f t="shared" si="5"/>
        <v>2013</v>
      </c>
    </row>
    <row r="36" spans="1:38" ht="24.9" customHeight="1" x14ac:dyDescent="0.2">
      <c r="A36" s="8">
        <f>IF(B36="","",_xlfn.AGGREGATE(3,3,$B$8:B36))</f>
        <v>29</v>
      </c>
      <c r="B36" s="34" t="s">
        <v>961</v>
      </c>
      <c r="C36" s="28" t="s">
        <v>1909</v>
      </c>
      <c r="D36" s="28" t="s">
        <v>1445</v>
      </c>
      <c r="E36" s="28" t="s">
        <v>1497</v>
      </c>
      <c r="F36" s="35" t="s">
        <v>963</v>
      </c>
      <c r="G36" s="28" t="s">
        <v>38</v>
      </c>
      <c r="H36" s="28" t="s">
        <v>28</v>
      </c>
      <c r="I36" s="28" t="s">
        <v>1557</v>
      </c>
      <c r="J36" s="28" t="s">
        <v>1577</v>
      </c>
      <c r="K36" s="28" t="s">
        <v>29</v>
      </c>
      <c r="L36" s="28" t="s">
        <v>30</v>
      </c>
      <c r="M36" s="28" t="s">
        <v>1577</v>
      </c>
      <c r="N36" s="28" t="s">
        <v>29</v>
      </c>
      <c r="O36" s="28" t="s">
        <v>30</v>
      </c>
      <c r="P36" s="28"/>
      <c r="Q36" s="28" t="s">
        <v>964</v>
      </c>
      <c r="R36" s="28" t="s">
        <v>965</v>
      </c>
      <c r="S36" s="36" t="s">
        <v>966</v>
      </c>
      <c r="T36" s="37"/>
      <c r="U36" s="28" t="s">
        <v>55</v>
      </c>
      <c r="V36" s="57"/>
      <c r="W36" s="67"/>
      <c r="X36" s="68" t="s">
        <v>2003</v>
      </c>
      <c r="Y36" s="62">
        <f t="shared" si="4"/>
        <v>9.6666666666666661</v>
      </c>
      <c r="Z36" s="24">
        <v>10</v>
      </c>
      <c r="AA36" s="24">
        <v>10</v>
      </c>
      <c r="AB36" s="24">
        <v>9</v>
      </c>
      <c r="AC36" s="21">
        <v>10</v>
      </c>
      <c r="AD36" s="21">
        <v>9</v>
      </c>
      <c r="AE36" s="21">
        <v>10</v>
      </c>
      <c r="AF36" s="22">
        <v>9</v>
      </c>
      <c r="AG36" s="22">
        <v>10</v>
      </c>
      <c r="AH36" s="22">
        <v>10</v>
      </c>
      <c r="AI36" s="24"/>
      <c r="AJ36" s="25"/>
      <c r="AL36" s="56">
        <f t="shared" si="5"/>
        <v>2013</v>
      </c>
    </row>
    <row r="37" spans="1:38" ht="24.9" customHeight="1" x14ac:dyDescent="0.2">
      <c r="A37" s="8">
        <f>IF(B37="","",_xlfn.AGGREGATE(3,3,$B$8:B37))</f>
        <v>30</v>
      </c>
      <c r="B37" s="34" t="s">
        <v>290</v>
      </c>
      <c r="C37" s="28" t="s">
        <v>1919</v>
      </c>
      <c r="D37" s="28" t="s">
        <v>1347</v>
      </c>
      <c r="E37" s="28" t="s">
        <v>1492</v>
      </c>
      <c r="F37" s="35" t="s">
        <v>292</v>
      </c>
      <c r="G37" s="28" t="s">
        <v>38</v>
      </c>
      <c r="H37" s="28" t="s">
        <v>28</v>
      </c>
      <c r="I37" s="28" t="s">
        <v>1550</v>
      </c>
      <c r="J37" s="28" t="s">
        <v>206</v>
      </c>
      <c r="K37" s="28" t="s">
        <v>29</v>
      </c>
      <c r="L37" s="28" t="s">
        <v>30</v>
      </c>
      <c r="M37" s="28" t="s">
        <v>206</v>
      </c>
      <c r="N37" s="28" t="s">
        <v>29</v>
      </c>
      <c r="O37" s="28" t="s">
        <v>30</v>
      </c>
      <c r="P37" s="28"/>
      <c r="Q37" s="28" t="s">
        <v>293</v>
      </c>
      <c r="R37" s="28" t="s">
        <v>294</v>
      </c>
      <c r="S37" s="36" t="s">
        <v>295</v>
      </c>
      <c r="T37" s="37"/>
      <c r="U37" s="28" t="s">
        <v>48</v>
      </c>
      <c r="V37" s="57"/>
      <c r="W37" s="67"/>
      <c r="X37" s="68" t="s">
        <v>2003</v>
      </c>
      <c r="Y37" s="62">
        <f t="shared" si="4"/>
        <v>9.4444444444444446</v>
      </c>
      <c r="Z37" s="24">
        <v>9</v>
      </c>
      <c r="AA37" s="24">
        <v>10</v>
      </c>
      <c r="AB37" s="24">
        <v>9</v>
      </c>
      <c r="AC37" s="21">
        <v>9</v>
      </c>
      <c r="AD37" s="21">
        <v>10</v>
      </c>
      <c r="AE37" s="21">
        <v>10</v>
      </c>
      <c r="AF37" s="22">
        <v>9</v>
      </c>
      <c r="AG37" s="22">
        <v>10</v>
      </c>
      <c r="AH37" s="22">
        <v>9</v>
      </c>
      <c r="AI37" s="24"/>
      <c r="AJ37" s="25" t="s">
        <v>1716</v>
      </c>
      <c r="AL37" s="56">
        <f t="shared" si="5"/>
        <v>2013</v>
      </c>
    </row>
    <row r="38" spans="1:38" ht="24.9" customHeight="1" x14ac:dyDescent="0.2">
      <c r="A38" s="8">
        <f>IF(B38="","",_xlfn.AGGREGATE(3,3,$B$8:B38))</f>
        <v>31</v>
      </c>
      <c r="B38" s="34" t="s">
        <v>373</v>
      </c>
      <c r="C38" s="28" t="s">
        <v>1920</v>
      </c>
      <c r="D38" s="28" t="s">
        <v>1360</v>
      </c>
      <c r="E38" s="28" t="s">
        <v>1492</v>
      </c>
      <c r="F38" s="35" t="s">
        <v>43</v>
      </c>
      <c r="G38" s="28" t="s">
        <v>38</v>
      </c>
      <c r="H38" s="28" t="s">
        <v>28</v>
      </c>
      <c r="I38" s="28" t="s">
        <v>1557</v>
      </c>
      <c r="J38" s="28" t="s">
        <v>1717</v>
      </c>
      <c r="K38" s="28" t="s">
        <v>1718</v>
      </c>
      <c r="L38" s="28" t="s">
        <v>1719</v>
      </c>
      <c r="M38" s="28" t="s">
        <v>375</v>
      </c>
      <c r="N38" s="28" t="s">
        <v>29</v>
      </c>
      <c r="O38" s="28" t="s">
        <v>30</v>
      </c>
      <c r="P38" s="28"/>
      <c r="Q38" s="28" t="s">
        <v>376</v>
      </c>
      <c r="R38" s="28" t="s">
        <v>377</v>
      </c>
      <c r="S38" s="36" t="s">
        <v>378</v>
      </c>
      <c r="T38" s="37" t="s">
        <v>1583</v>
      </c>
      <c r="U38" s="28" t="s">
        <v>55</v>
      </c>
      <c r="V38" s="57"/>
      <c r="W38" s="67"/>
      <c r="X38" s="68" t="s">
        <v>2003</v>
      </c>
      <c r="Y38" s="62">
        <f t="shared" si="4"/>
        <v>9.8888888888888893</v>
      </c>
      <c r="Z38" s="24">
        <v>10</v>
      </c>
      <c r="AA38" s="24">
        <v>10</v>
      </c>
      <c r="AB38" s="24">
        <v>10</v>
      </c>
      <c r="AC38" s="21">
        <v>10</v>
      </c>
      <c r="AD38" s="21">
        <v>9</v>
      </c>
      <c r="AE38" s="21">
        <v>10</v>
      </c>
      <c r="AF38" s="22">
        <v>10</v>
      </c>
      <c r="AG38" s="22">
        <v>10</v>
      </c>
      <c r="AH38" s="22">
        <v>10</v>
      </c>
      <c r="AI38" s="24"/>
      <c r="AJ38" s="25"/>
      <c r="AL38" s="56">
        <f t="shared" si="5"/>
        <v>2013</v>
      </c>
    </row>
    <row r="39" spans="1:38" ht="24.9" customHeight="1" x14ac:dyDescent="0.2">
      <c r="A39" s="8">
        <f>IF(B39="","",_xlfn.AGGREGATE(3,3,$B$8:B39))</f>
        <v>32</v>
      </c>
      <c r="B39" s="34" t="s">
        <v>140</v>
      </c>
      <c r="C39" s="28" t="s">
        <v>1924</v>
      </c>
      <c r="D39" s="28" t="s">
        <v>1307</v>
      </c>
      <c r="E39" s="28" t="s">
        <v>1323</v>
      </c>
      <c r="F39" s="35" t="s">
        <v>142</v>
      </c>
      <c r="G39" s="28" t="s">
        <v>38</v>
      </c>
      <c r="H39" s="28" t="s">
        <v>28</v>
      </c>
      <c r="I39" s="28" t="s">
        <v>1559</v>
      </c>
      <c r="J39" s="28" t="s">
        <v>1576</v>
      </c>
      <c r="K39" s="28" t="s">
        <v>29</v>
      </c>
      <c r="L39" s="28" t="s">
        <v>30</v>
      </c>
      <c r="M39" s="28" t="s">
        <v>1576</v>
      </c>
      <c r="N39" s="28" t="s">
        <v>29</v>
      </c>
      <c r="O39" s="28" t="s">
        <v>30</v>
      </c>
      <c r="P39" s="28"/>
      <c r="Q39" s="28" t="s">
        <v>143</v>
      </c>
      <c r="R39" s="28" t="s">
        <v>144</v>
      </c>
      <c r="S39" s="36" t="s">
        <v>145</v>
      </c>
      <c r="T39" s="37"/>
      <c r="U39" s="28" t="s">
        <v>55</v>
      </c>
      <c r="V39" s="57"/>
      <c r="W39" s="67"/>
      <c r="X39" s="68" t="s">
        <v>2003</v>
      </c>
      <c r="Y39" s="62">
        <f t="shared" si="4"/>
        <v>9.5555555555555554</v>
      </c>
      <c r="Z39" s="24">
        <v>9</v>
      </c>
      <c r="AA39" s="24">
        <v>10</v>
      </c>
      <c r="AB39" s="24">
        <v>9</v>
      </c>
      <c r="AC39" s="21">
        <v>10</v>
      </c>
      <c r="AD39" s="21">
        <v>9</v>
      </c>
      <c r="AE39" s="21">
        <v>10</v>
      </c>
      <c r="AF39" s="22">
        <v>10</v>
      </c>
      <c r="AG39" s="22">
        <v>9</v>
      </c>
      <c r="AH39" s="22">
        <v>10</v>
      </c>
      <c r="AI39" s="24"/>
      <c r="AJ39" s="25"/>
      <c r="AL39" s="56">
        <f t="shared" si="5"/>
        <v>2013</v>
      </c>
    </row>
    <row r="40" spans="1:38" ht="24.9" customHeight="1" x14ac:dyDescent="0.2">
      <c r="A40" s="8">
        <f>IF(B40="","",_xlfn.AGGREGATE(3,3,$B$8:B40))</f>
        <v>33</v>
      </c>
      <c r="B40" s="34" t="s">
        <v>255</v>
      </c>
      <c r="C40" s="28" t="s">
        <v>1925</v>
      </c>
      <c r="D40" s="28" t="s">
        <v>1341</v>
      </c>
      <c r="E40" s="28" t="s">
        <v>1323</v>
      </c>
      <c r="F40" s="35" t="s">
        <v>257</v>
      </c>
      <c r="G40" s="28" t="s">
        <v>38</v>
      </c>
      <c r="H40" s="28" t="s">
        <v>28</v>
      </c>
      <c r="I40" s="28" t="s">
        <v>1557</v>
      </c>
      <c r="J40" s="28" t="s">
        <v>191</v>
      </c>
      <c r="K40" s="28" t="s">
        <v>192</v>
      </c>
      <c r="L40" s="28" t="s">
        <v>30</v>
      </c>
      <c r="M40" s="28" t="s">
        <v>191</v>
      </c>
      <c r="N40" s="28" t="s">
        <v>192</v>
      </c>
      <c r="O40" s="28" t="s">
        <v>30</v>
      </c>
      <c r="P40" s="28"/>
      <c r="Q40" s="28" t="s">
        <v>258</v>
      </c>
      <c r="R40" s="28" t="s">
        <v>259</v>
      </c>
      <c r="S40" s="36" t="s">
        <v>260</v>
      </c>
      <c r="T40" s="37"/>
      <c r="U40" s="28" t="s">
        <v>55</v>
      </c>
      <c r="V40" s="57"/>
      <c r="W40" s="67"/>
      <c r="X40" s="68" t="s">
        <v>2003</v>
      </c>
      <c r="Y40" s="62">
        <f t="shared" si="4"/>
        <v>9.5555555555555554</v>
      </c>
      <c r="Z40" s="24">
        <v>9</v>
      </c>
      <c r="AA40" s="24">
        <v>9</v>
      </c>
      <c r="AB40" s="24">
        <v>9</v>
      </c>
      <c r="AC40" s="21">
        <v>10</v>
      </c>
      <c r="AD40" s="21">
        <v>10</v>
      </c>
      <c r="AE40" s="21">
        <v>10</v>
      </c>
      <c r="AF40" s="22">
        <v>9</v>
      </c>
      <c r="AG40" s="22">
        <v>10</v>
      </c>
      <c r="AH40" s="22">
        <v>10</v>
      </c>
      <c r="AI40" s="24" t="s">
        <v>1236</v>
      </c>
      <c r="AJ40" s="25"/>
      <c r="AL40" s="56">
        <f t="shared" si="5"/>
        <v>2013</v>
      </c>
    </row>
    <row r="41" spans="1:38" ht="24.9" customHeight="1" x14ac:dyDescent="0.2">
      <c r="A41" s="8">
        <f>IF(B41="","",_xlfn.AGGREGATE(3,3,$B$8:B41))</f>
        <v>34</v>
      </c>
      <c r="B41" s="34" t="s">
        <v>905</v>
      </c>
      <c r="C41" s="28" t="s">
        <v>1930</v>
      </c>
      <c r="D41" s="28" t="s">
        <v>1438</v>
      </c>
      <c r="E41" s="28" t="s">
        <v>1532</v>
      </c>
      <c r="F41" s="35" t="s">
        <v>437</v>
      </c>
      <c r="G41" s="28" t="s">
        <v>38</v>
      </c>
      <c r="H41" s="28" t="s">
        <v>28</v>
      </c>
      <c r="I41" s="28" t="s">
        <v>1559</v>
      </c>
      <c r="J41" s="28" t="s">
        <v>425</v>
      </c>
      <c r="K41" s="28" t="s">
        <v>29</v>
      </c>
      <c r="L41" s="28" t="s">
        <v>30</v>
      </c>
      <c r="M41" s="28" t="s">
        <v>425</v>
      </c>
      <c r="N41" s="28" t="s">
        <v>29</v>
      </c>
      <c r="O41" s="28" t="s">
        <v>30</v>
      </c>
      <c r="P41" s="28"/>
      <c r="Q41" s="28" t="s">
        <v>907</v>
      </c>
      <c r="R41" s="28" t="s">
        <v>445</v>
      </c>
      <c r="S41" s="36" t="s">
        <v>908</v>
      </c>
      <c r="T41" s="37"/>
      <c r="U41" s="28" t="s">
        <v>34</v>
      </c>
      <c r="V41" s="57"/>
      <c r="W41" s="67"/>
      <c r="X41" s="68" t="s">
        <v>2003</v>
      </c>
      <c r="Y41" s="62">
        <f t="shared" si="4"/>
        <v>9.5555555555555554</v>
      </c>
      <c r="Z41" s="24">
        <v>9</v>
      </c>
      <c r="AA41" s="24">
        <v>10</v>
      </c>
      <c r="AB41" s="24">
        <v>9</v>
      </c>
      <c r="AC41" s="21">
        <v>9</v>
      </c>
      <c r="AD41" s="21">
        <v>10</v>
      </c>
      <c r="AE41" s="21">
        <v>10</v>
      </c>
      <c r="AF41" s="22">
        <v>9</v>
      </c>
      <c r="AG41" s="22">
        <v>10</v>
      </c>
      <c r="AH41" s="22">
        <v>10</v>
      </c>
      <c r="AI41" s="24" t="s">
        <v>1236</v>
      </c>
      <c r="AJ41" s="25" t="s">
        <v>1707</v>
      </c>
      <c r="AL41" s="56">
        <f t="shared" si="5"/>
        <v>2013</v>
      </c>
    </row>
    <row r="42" spans="1:38" ht="24.9" customHeight="1" x14ac:dyDescent="0.2">
      <c r="A42" s="8">
        <f>IF(B42="","",_xlfn.AGGREGATE(3,3,$B$8:B42))</f>
        <v>35</v>
      </c>
      <c r="B42" s="34" t="s">
        <v>562</v>
      </c>
      <c r="C42" s="28" t="s">
        <v>1948</v>
      </c>
      <c r="D42" s="28" t="s">
        <v>1388</v>
      </c>
      <c r="E42" s="28" t="s">
        <v>1486</v>
      </c>
      <c r="F42" s="35" t="s">
        <v>78</v>
      </c>
      <c r="G42" s="28" t="s">
        <v>27</v>
      </c>
      <c r="H42" s="28" t="s">
        <v>28</v>
      </c>
      <c r="I42" s="28" t="s">
        <v>1557</v>
      </c>
      <c r="J42" s="28" t="s">
        <v>1569</v>
      </c>
      <c r="K42" s="28" t="s">
        <v>29</v>
      </c>
      <c r="L42" s="28" t="s">
        <v>30</v>
      </c>
      <c r="M42" s="28" t="s">
        <v>1569</v>
      </c>
      <c r="N42" s="28" t="s">
        <v>29</v>
      </c>
      <c r="O42" s="28" t="s">
        <v>30</v>
      </c>
      <c r="P42" s="28"/>
      <c r="Q42" s="28" t="s">
        <v>564</v>
      </c>
      <c r="R42" s="28" t="s">
        <v>565</v>
      </c>
      <c r="S42" s="36" t="s">
        <v>566</v>
      </c>
      <c r="T42" s="37"/>
      <c r="U42" s="28" t="s">
        <v>55</v>
      </c>
      <c r="V42" s="57"/>
      <c r="W42" s="67"/>
      <c r="X42" s="68" t="s">
        <v>2003</v>
      </c>
      <c r="Y42" s="62">
        <f t="shared" si="4"/>
        <v>9.6666666666666661</v>
      </c>
      <c r="Z42" s="24">
        <v>10</v>
      </c>
      <c r="AA42" s="24">
        <v>10</v>
      </c>
      <c r="AB42" s="24">
        <v>9</v>
      </c>
      <c r="AC42" s="21">
        <v>10</v>
      </c>
      <c r="AD42" s="21">
        <v>10</v>
      </c>
      <c r="AE42" s="21">
        <v>9</v>
      </c>
      <c r="AF42" s="22">
        <v>9</v>
      </c>
      <c r="AG42" s="22">
        <v>10</v>
      </c>
      <c r="AH42" s="22">
        <v>10</v>
      </c>
      <c r="AI42" s="24" t="s">
        <v>1236</v>
      </c>
      <c r="AJ42" s="25" t="s">
        <v>1737</v>
      </c>
      <c r="AL42" s="56">
        <f t="shared" si="5"/>
        <v>2013</v>
      </c>
    </row>
    <row r="43" spans="1:38" ht="24.9" customHeight="1" x14ac:dyDescent="0.2">
      <c r="A43" s="8">
        <f>IF(B43="","",_xlfn.AGGREGATE(3,3,$B$8:B43))</f>
        <v>36</v>
      </c>
      <c r="B43" s="34" t="s">
        <v>223</v>
      </c>
      <c r="C43" s="28" t="s">
        <v>1950</v>
      </c>
      <c r="D43" s="28" t="s">
        <v>1336</v>
      </c>
      <c r="E43" s="28" t="s">
        <v>1486</v>
      </c>
      <c r="F43" s="35" t="s">
        <v>225</v>
      </c>
      <c r="G43" s="28" t="s">
        <v>27</v>
      </c>
      <c r="H43" s="28" t="s">
        <v>28</v>
      </c>
      <c r="I43" s="28" t="s">
        <v>1559</v>
      </c>
      <c r="J43" s="28" t="s">
        <v>226</v>
      </c>
      <c r="K43" s="28" t="s">
        <v>29</v>
      </c>
      <c r="L43" s="28" t="s">
        <v>30</v>
      </c>
      <c r="M43" s="28" t="s">
        <v>226</v>
      </c>
      <c r="N43" s="28" t="s">
        <v>29</v>
      </c>
      <c r="O43" s="28" t="s">
        <v>30</v>
      </c>
      <c r="P43" s="28"/>
      <c r="Q43" s="28" t="s">
        <v>227</v>
      </c>
      <c r="R43" s="28" t="s">
        <v>1742</v>
      </c>
      <c r="S43" s="36" t="s">
        <v>228</v>
      </c>
      <c r="T43" s="37"/>
      <c r="U43" s="28" t="s">
        <v>55</v>
      </c>
      <c r="V43" s="57"/>
      <c r="W43" s="67"/>
      <c r="X43" s="68" t="s">
        <v>2003</v>
      </c>
      <c r="Y43" s="62">
        <f t="shared" si="4"/>
        <v>9.5555555555555554</v>
      </c>
      <c r="Z43" s="24">
        <v>9</v>
      </c>
      <c r="AA43" s="24">
        <v>10</v>
      </c>
      <c r="AB43" s="24">
        <v>7</v>
      </c>
      <c r="AC43" s="21">
        <v>10</v>
      </c>
      <c r="AD43" s="21">
        <v>10</v>
      </c>
      <c r="AE43" s="21">
        <v>10</v>
      </c>
      <c r="AF43" s="22">
        <v>10</v>
      </c>
      <c r="AG43" s="22">
        <v>10</v>
      </c>
      <c r="AH43" s="22">
        <v>10</v>
      </c>
      <c r="AI43" s="24"/>
      <c r="AJ43" s="25"/>
      <c r="AL43" s="56">
        <f t="shared" si="5"/>
        <v>2013</v>
      </c>
    </row>
    <row r="44" spans="1:38" ht="24.9" customHeight="1" x14ac:dyDescent="0.2">
      <c r="A44" s="8">
        <f>IF(B44="","",_xlfn.AGGREGATE(3,3,$B$8:B44))</f>
        <v>37</v>
      </c>
      <c r="B44" s="34" t="s">
        <v>1177</v>
      </c>
      <c r="C44" s="28" t="s">
        <v>1953</v>
      </c>
      <c r="D44" s="28" t="s">
        <v>1744</v>
      </c>
      <c r="E44" s="28" t="s">
        <v>1546</v>
      </c>
      <c r="F44" s="35" t="s">
        <v>328</v>
      </c>
      <c r="G44" s="28" t="s">
        <v>27</v>
      </c>
      <c r="H44" s="28" t="s">
        <v>28</v>
      </c>
      <c r="I44" s="28" t="s">
        <v>1644</v>
      </c>
      <c r="J44" s="28" t="s">
        <v>412</v>
      </c>
      <c r="K44" s="28" t="s">
        <v>29</v>
      </c>
      <c r="L44" s="28" t="s">
        <v>30</v>
      </c>
      <c r="M44" s="28" t="s">
        <v>412</v>
      </c>
      <c r="N44" s="28" t="s">
        <v>29</v>
      </c>
      <c r="O44" s="28" t="s">
        <v>30</v>
      </c>
      <c r="P44" s="28"/>
      <c r="Q44" s="28" t="s">
        <v>1178</v>
      </c>
      <c r="R44" s="28" t="s">
        <v>1179</v>
      </c>
      <c r="S44" s="36" t="s">
        <v>1180</v>
      </c>
      <c r="T44" s="37"/>
      <c r="U44" s="28" t="s">
        <v>34</v>
      </c>
      <c r="V44" s="57"/>
      <c r="W44" s="67"/>
      <c r="X44" s="68" t="s">
        <v>2003</v>
      </c>
      <c r="Y44" s="62">
        <f t="shared" si="4"/>
        <v>9.5555555555555554</v>
      </c>
      <c r="Z44" s="24">
        <v>9</v>
      </c>
      <c r="AA44" s="24">
        <v>10</v>
      </c>
      <c r="AB44" s="24">
        <v>10</v>
      </c>
      <c r="AC44" s="21">
        <v>9</v>
      </c>
      <c r="AD44" s="21">
        <v>9</v>
      </c>
      <c r="AE44" s="21">
        <v>10</v>
      </c>
      <c r="AF44" s="22">
        <v>9</v>
      </c>
      <c r="AG44" s="22">
        <v>10</v>
      </c>
      <c r="AH44" s="22">
        <v>10</v>
      </c>
      <c r="AI44" s="24"/>
      <c r="AJ44" s="25"/>
      <c r="AL44" s="56">
        <f t="shared" si="5"/>
        <v>2013</v>
      </c>
    </row>
    <row r="45" spans="1:38" ht="24.9" customHeight="1" x14ac:dyDescent="0.2">
      <c r="A45" s="8">
        <f>IF(B45="","",_xlfn.AGGREGATE(3,3,$B$8:B45))</f>
        <v>38</v>
      </c>
      <c r="B45" s="34" t="s">
        <v>651</v>
      </c>
      <c r="C45" s="28" t="s">
        <v>1956</v>
      </c>
      <c r="D45" s="28" t="s">
        <v>1385</v>
      </c>
      <c r="E45" s="28" t="s">
        <v>1494</v>
      </c>
      <c r="F45" s="35" t="s">
        <v>653</v>
      </c>
      <c r="G45" s="28" t="s">
        <v>27</v>
      </c>
      <c r="H45" s="28" t="s">
        <v>28</v>
      </c>
      <c r="I45" s="28" t="s">
        <v>1550</v>
      </c>
      <c r="J45" s="28" t="s">
        <v>375</v>
      </c>
      <c r="K45" s="28" t="s">
        <v>29</v>
      </c>
      <c r="L45" s="28" t="s">
        <v>30</v>
      </c>
      <c r="M45" s="28" t="s">
        <v>375</v>
      </c>
      <c r="N45" s="28" t="s">
        <v>29</v>
      </c>
      <c r="O45" s="28" t="s">
        <v>30</v>
      </c>
      <c r="P45" s="28"/>
      <c r="Q45" s="28" t="s">
        <v>654</v>
      </c>
      <c r="R45" s="28" t="s">
        <v>1746</v>
      </c>
      <c r="S45" s="36" t="s">
        <v>655</v>
      </c>
      <c r="T45" s="37"/>
      <c r="U45" s="28" t="s">
        <v>55</v>
      </c>
      <c r="V45" s="57"/>
      <c r="W45" s="67"/>
      <c r="X45" s="68" t="s">
        <v>2003</v>
      </c>
      <c r="Y45" s="62">
        <f t="shared" si="4"/>
        <v>9.7777777777777786</v>
      </c>
      <c r="Z45" s="24">
        <v>10</v>
      </c>
      <c r="AA45" s="24">
        <v>10</v>
      </c>
      <c r="AB45" s="24">
        <v>10</v>
      </c>
      <c r="AC45" s="21">
        <v>10</v>
      </c>
      <c r="AD45" s="21">
        <v>9</v>
      </c>
      <c r="AE45" s="21">
        <v>10</v>
      </c>
      <c r="AF45" s="22">
        <v>10</v>
      </c>
      <c r="AG45" s="22">
        <v>10</v>
      </c>
      <c r="AH45" s="22">
        <v>9</v>
      </c>
      <c r="AI45" s="24"/>
      <c r="AJ45" s="25"/>
      <c r="AL45" s="56">
        <f t="shared" si="5"/>
        <v>2013</v>
      </c>
    </row>
    <row r="46" spans="1:38" ht="24.9" customHeight="1" x14ac:dyDescent="0.2">
      <c r="A46" s="8">
        <f>IF(B46="","",_xlfn.AGGREGATE(3,3,$B$8:B46))</f>
        <v>39</v>
      </c>
      <c r="B46" s="34" t="s">
        <v>416</v>
      </c>
      <c r="C46" s="28" t="s">
        <v>1959</v>
      </c>
      <c r="D46" s="28" t="s">
        <v>1367</v>
      </c>
      <c r="E46" s="28" t="s">
        <v>1504</v>
      </c>
      <c r="F46" s="35" t="s">
        <v>418</v>
      </c>
      <c r="G46" s="28" t="s">
        <v>38</v>
      </c>
      <c r="H46" s="28" t="s">
        <v>28</v>
      </c>
      <c r="I46" s="28" t="s">
        <v>1550</v>
      </c>
      <c r="J46" s="28" t="s">
        <v>364</v>
      </c>
      <c r="K46" s="28" t="s">
        <v>29</v>
      </c>
      <c r="L46" s="28" t="s">
        <v>30</v>
      </c>
      <c r="M46" s="28" t="s">
        <v>364</v>
      </c>
      <c r="N46" s="28" t="s">
        <v>29</v>
      </c>
      <c r="O46" s="28" t="s">
        <v>30</v>
      </c>
      <c r="P46" s="28"/>
      <c r="Q46" s="28" t="s">
        <v>419</v>
      </c>
      <c r="R46" s="28" t="s">
        <v>420</v>
      </c>
      <c r="S46" s="36" t="s">
        <v>421</v>
      </c>
      <c r="T46" s="37"/>
      <c r="U46" s="28" t="s">
        <v>55</v>
      </c>
      <c r="V46" s="57"/>
      <c r="W46" s="67"/>
      <c r="X46" s="68" t="s">
        <v>2003</v>
      </c>
      <c r="Y46" s="62">
        <f t="shared" si="4"/>
        <v>8.8888888888888893</v>
      </c>
      <c r="Z46" s="24">
        <v>8</v>
      </c>
      <c r="AA46" s="24">
        <v>10</v>
      </c>
      <c r="AB46" s="24">
        <v>9</v>
      </c>
      <c r="AC46" s="21">
        <v>9</v>
      </c>
      <c r="AD46" s="21">
        <v>7</v>
      </c>
      <c r="AE46" s="21">
        <v>9</v>
      </c>
      <c r="AF46" s="22">
        <v>9</v>
      </c>
      <c r="AG46" s="22">
        <v>10</v>
      </c>
      <c r="AH46" s="22">
        <v>9</v>
      </c>
      <c r="AI46" s="24"/>
      <c r="AJ46" s="25"/>
      <c r="AL46" s="56">
        <f t="shared" si="5"/>
        <v>2013</v>
      </c>
    </row>
    <row r="47" spans="1:38" ht="24.9" customHeight="1" x14ac:dyDescent="0.2">
      <c r="A47" s="8">
        <f>IF(B47="","",_xlfn.AGGREGATE(3,3,$B$8:B47))</f>
        <v>40</v>
      </c>
      <c r="B47" s="34" t="s">
        <v>367</v>
      </c>
      <c r="C47" s="28" t="s">
        <v>1971</v>
      </c>
      <c r="D47" s="28" t="s">
        <v>1359</v>
      </c>
      <c r="E47" s="28" t="s">
        <v>1310</v>
      </c>
      <c r="F47" s="35" t="s">
        <v>369</v>
      </c>
      <c r="G47" s="28" t="s">
        <v>38</v>
      </c>
      <c r="H47" s="28" t="s">
        <v>28</v>
      </c>
      <c r="I47" s="28" t="s">
        <v>1550</v>
      </c>
      <c r="J47" s="28" t="s">
        <v>1561</v>
      </c>
      <c r="K47" s="28" t="s">
        <v>29</v>
      </c>
      <c r="L47" s="28" t="s">
        <v>30</v>
      </c>
      <c r="M47" s="28" t="s">
        <v>1561</v>
      </c>
      <c r="N47" s="28" t="s">
        <v>29</v>
      </c>
      <c r="O47" s="28" t="s">
        <v>30</v>
      </c>
      <c r="P47" s="28"/>
      <c r="Q47" s="28" t="s">
        <v>370</v>
      </c>
      <c r="R47" s="28" t="s">
        <v>371</v>
      </c>
      <c r="S47" s="36" t="s">
        <v>372</v>
      </c>
      <c r="T47" s="37"/>
      <c r="U47" s="28" t="s">
        <v>68</v>
      </c>
      <c r="V47" s="57"/>
      <c r="W47" s="67"/>
      <c r="X47" s="68" t="s">
        <v>2003</v>
      </c>
      <c r="Y47" s="62">
        <f t="shared" si="4"/>
        <v>9.6666666666666661</v>
      </c>
      <c r="Z47" s="24">
        <v>10</v>
      </c>
      <c r="AA47" s="24">
        <v>10</v>
      </c>
      <c r="AB47" s="24">
        <v>10</v>
      </c>
      <c r="AC47" s="21">
        <v>9</v>
      </c>
      <c r="AD47" s="21">
        <v>9</v>
      </c>
      <c r="AE47" s="21">
        <v>10</v>
      </c>
      <c r="AF47" s="22">
        <v>10</v>
      </c>
      <c r="AG47" s="22">
        <v>10</v>
      </c>
      <c r="AH47" s="22">
        <v>9</v>
      </c>
      <c r="AI47" s="24" t="s">
        <v>1236</v>
      </c>
      <c r="AJ47" s="25"/>
      <c r="AL47" s="56">
        <f t="shared" si="5"/>
        <v>2013</v>
      </c>
    </row>
    <row r="48" spans="1:38" ht="24.9" customHeight="1" x14ac:dyDescent="0.2">
      <c r="A48" s="8">
        <f>IF(B48="","",_xlfn.AGGREGATE(3,3,$B$8:B48))</f>
        <v>41</v>
      </c>
      <c r="B48" s="34" t="s">
        <v>303</v>
      </c>
      <c r="C48" s="28" t="s">
        <v>1972</v>
      </c>
      <c r="D48" s="28" t="s">
        <v>1349</v>
      </c>
      <c r="E48" s="28" t="s">
        <v>1310</v>
      </c>
      <c r="F48" s="35" t="s">
        <v>245</v>
      </c>
      <c r="G48" s="28" t="s">
        <v>38</v>
      </c>
      <c r="H48" s="28" t="s">
        <v>28</v>
      </c>
      <c r="I48" s="28" t="s">
        <v>1617</v>
      </c>
      <c r="J48" s="28" t="s">
        <v>1757</v>
      </c>
      <c r="K48" s="28" t="s">
        <v>192</v>
      </c>
      <c r="L48" s="28" t="s">
        <v>30</v>
      </c>
      <c r="M48" s="28" t="s">
        <v>1757</v>
      </c>
      <c r="N48" s="28" t="s">
        <v>192</v>
      </c>
      <c r="O48" s="28" t="s">
        <v>30</v>
      </c>
      <c r="P48" s="28"/>
      <c r="Q48" s="28" t="s">
        <v>305</v>
      </c>
      <c r="R48" s="28" t="s">
        <v>1758</v>
      </c>
      <c r="S48" s="36" t="s">
        <v>306</v>
      </c>
      <c r="T48" s="37" t="s">
        <v>1583</v>
      </c>
      <c r="U48" s="28" t="s">
        <v>55</v>
      </c>
      <c r="V48" s="57"/>
      <c r="W48" s="67" t="s">
        <v>1759</v>
      </c>
      <c r="X48" s="68" t="s">
        <v>2003</v>
      </c>
      <c r="Y48" s="62">
        <f t="shared" si="4"/>
        <v>9.4444444444444446</v>
      </c>
      <c r="Z48" s="24">
        <v>9</v>
      </c>
      <c r="AA48" s="24">
        <v>10</v>
      </c>
      <c r="AB48" s="24">
        <v>9</v>
      </c>
      <c r="AC48" s="21">
        <v>9</v>
      </c>
      <c r="AD48" s="21">
        <v>9</v>
      </c>
      <c r="AE48" s="21">
        <v>9</v>
      </c>
      <c r="AF48" s="22">
        <v>10</v>
      </c>
      <c r="AG48" s="22">
        <v>10</v>
      </c>
      <c r="AH48" s="22">
        <v>10</v>
      </c>
      <c r="AI48" s="24" t="s">
        <v>1236</v>
      </c>
      <c r="AJ48" s="25"/>
      <c r="AL48" s="56">
        <f t="shared" si="5"/>
        <v>2013</v>
      </c>
    </row>
    <row r="49" spans="1:39" ht="24.9" customHeight="1" x14ac:dyDescent="0.2">
      <c r="A49" s="8">
        <f>IF(B49="","",_xlfn.AGGREGATE(3,3,$B$8:B49))</f>
        <v>42</v>
      </c>
      <c r="B49" s="34" t="s">
        <v>695</v>
      </c>
      <c r="C49" s="28" t="s">
        <v>1978</v>
      </c>
      <c r="D49" s="28" t="s">
        <v>1408</v>
      </c>
      <c r="E49" s="28" t="s">
        <v>1500</v>
      </c>
      <c r="F49" s="35" t="s">
        <v>697</v>
      </c>
      <c r="G49" s="28" t="s">
        <v>27</v>
      </c>
      <c r="H49" s="28" t="s">
        <v>28</v>
      </c>
      <c r="I49" s="28" t="s">
        <v>1559</v>
      </c>
      <c r="J49" s="28" t="s">
        <v>698</v>
      </c>
      <c r="K49" s="28" t="s">
        <v>29</v>
      </c>
      <c r="L49" s="28" t="s">
        <v>30</v>
      </c>
      <c r="M49" s="28" t="s">
        <v>698</v>
      </c>
      <c r="N49" s="28" t="s">
        <v>29</v>
      </c>
      <c r="O49" s="28" t="s">
        <v>30</v>
      </c>
      <c r="P49" s="28"/>
      <c r="Q49" s="28" t="s">
        <v>699</v>
      </c>
      <c r="R49" s="28" t="s">
        <v>317</v>
      </c>
      <c r="S49" s="36" t="s">
        <v>700</v>
      </c>
      <c r="T49" s="37"/>
      <c r="U49" s="28" t="s">
        <v>34</v>
      </c>
      <c r="V49" s="57"/>
      <c r="W49" s="67" t="s">
        <v>1642</v>
      </c>
      <c r="X49" s="68" t="s">
        <v>2003</v>
      </c>
      <c r="Y49" s="62">
        <f t="shared" si="4"/>
        <v>9.6666666666666661</v>
      </c>
      <c r="Z49" s="24">
        <v>9</v>
      </c>
      <c r="AA49" s="24">
        <v>9</v>
      </c>
      <c r="AB49" s="24">
        <v>10</v>
      </c>
      <c r="AC49" s="21">
        <v>10</v>
      </c>
      <c r="AD49" s="21">
        <v>10</v>
      </c>
      <c r="AE49" s="21">
        <v>9</v>
      </c>
      <c r="AF49" s="22">
        <v>10</v>
      </c>
      <c r="AG49" s="22">
        <v>10</v>
      </c>
      <c r="AH49" s="22">
        <v>10</v>
      </c>
      <c r="AI49" s="24"/>
      <c r="AJ49" s="25"/>
      <c r="AL49" s="56">
        <f t="shared" si="5"/>
        <v>2013</v>
      </c>
    </row>
    <row r="50" spans="1:39" ht="24.9" customHeight="1" x14ac:dyDescent="0.2">
      <c r="A50" s="8">
        <f>IF(B50="","",_xlfn.AGGREGATE(3,3,$B$8:B50))</f>
        <v>43</v>
      </c>
      <c r="B50" s="34" t="s">
        <v>1102</v>
      </c>
      <c r="C50" s="28" t="s">
        <v>1985</v>
      </c>
      <c r="D50" s="28" t="s">
        <v>1467</v>
      </c>
      <c r="E50" s="28" t="s">
        <v>1522</v>
      </c>
      <c r="F50" s="35" t="s">
        <v>1104</v>
      </c>
      <c r="G50" s="28" t="s">
        <v>27</v>
      </c>
      <c r="H50" s="28" t="s">
        <v>28</v>
      </c>
      <c r="I50" s="28" t="s">
        <v>1550</v>
      </c>
      <c r="J50" s="28" t="s">
        <v>183</v>
      </c>
      <c r="K50" s="28" t="s">
        <v>29</v>
      </c>
      <c r="L50" s="28" t="s">
        <v>30</v>
      </c>
      <c r="M50" s="28" t="s">
        <v>698</v>
      </c>
      <c r="N50" s="28" t="s">
        <v>29</v>
      </c>
      <c r="O50" s="28" t="s">
        <v>30</v>
      </c>
      <c r="P50" s="28"/>
      <c r="Q50" s="28" t="s">
        <v>1105</v>
      </c>
      <c r="R50" s="28" t="s">
        <v>1106</v>
      </c>
      <c r="S50" s="36" t="s">
        <v>1107</v>
      </c>
      <c r="T50" s="37"/>
      <c r="U50" s="28" t="s">
        <v>772</v>
      </c>
      <c r="V50" s="57"/>
      <c r="W50" s="67" t="s">
        <v>1774</v>
      </c>
      <c r="X50" s="68" t="s">
        <v>2003</v>
      </c>
      <c r="Y50" s="62">
        <f t="shared" si="4"/>
        <v>7.8888888888888893</v>
      </c>
      <c r="Z50" s="24">
        <v>9</v>
      </c>
      <c r="AA50" s="24">
        <v>8</v>
      </c>
      <c r="AB50" s="24">
        <v>7</v>
      </c>
      <c r="AC50" s="21">
        <v>8</v>
      </c>
      <c r="AD50" s="21">
        <v>9</v>
      </c>
      <c r="AE50" s="21">
        <v>6</v>
      </c>
      <c r="AF50" s="22">
        <v>8</v>
      </c>
      <c r="AG50" s="22">
        <v>9</v>
      </c>
      <c r="AH50" s="22">
        <v>7</v>
      </c>
      <c r="AI50" s="24"/>
      <c r="AJ50" s="25"/>
      <c r="AL50" s="56">
        <f t="shared" si="5"/>
        <v>2013</v>
      </c>
    </row>
    <row r="51" spans="1:39" ht="15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5"/>
      <c r="W51" s="14"/>
      <c r="X51" s="20"/>
      <c r="Y51" s="14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20"/>
    </row>
    <row r="52" spans="1:39" ht="15.75" customHeight="1" x14ac:dyDescent="0.2">
      <c r="A52" s="14"/>
      <c r="B52" s="100" t="s">
        <v>2010</v>
      </c>
      <c r="C52" s="101">
        <f>COUNTA(C8:C50)</f>
        <v>43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5"/>
      <c r="W52" s="14"/>
      <c r="X52" s="20"/>
      <c r="Y52" s="14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20"/>
    </row>
    <row r="53" spans="1:39" ht="15.75" customHeight="1" x14ac:dyDescent="0.2">
      <c r="A53" s="14"/>
      <c r="B53" s="98" t="s">
        <v>2008</v>
      </c>
      <c r="C53" s="99">
        <f>COUNTIF(G8:G50,"Nam")</f>
        <v>19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5"/>
      <c r="W53" s="14"/>
      <c r="X53" s="20"/>
      <c r="Y53" s="14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20"/>
    </row>
    <row r="54" spans="1:39" ht="15.75" customHeight="1" x14ac:dyDescent="0.2">
      <c r="A54" s="14"/>
      <c r="B54" s="98" t="s">
        <v>2009</v>
      </c>
      <c r="C54" s="99">
        <f>COUNTIF(G8:G50,"Nữ")</f>
        <v>24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5"/>
      <c r="W54" s="14"/>
      <c r="X54" s="20"/>
      <c r="Y54" s="14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20"/>
    </row>
    <row r="55" spans="1:39" ht="15.75" customHeight="1" x14ac:dyDescent="0.2">
      <c r="A55" s="14"/>
      <c r="B55" s="98" t="s">
        <v>2007</v>
      </c>
      <c r="C55" s="99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5"/>
      <c r="W55" s="14"/>
      <c r="X55" s="20"/>
      <c r="Y55" s="14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9" ht="15.75" customHeight="1" x14ac:dyDescent="0.2">
      <c r="A56" s="14"/>
      <c r="B56" s="98" t="s">
        <v>2015</v>
      </c>
      <c r="C56" s="99">
        <f>COUNTA(P8:P50)</f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5"/>
      <c r="W56" s="14"/>
      <c r="X56" s="20"/>
      <c r="Y56" s="14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9" ht="15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5"/>
      <c r="W57" s="14"/>
      <c r="X57" s="20"/>
      <c r="Y57" s="14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9" ht="15.7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5"/>
      <c r="W58" s="14"/>
      <c r="X58" s="20"/>
      <c r="Y58" s="14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9" s="54" customFormat="1" ht="15.7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5"/>
      <c r="W59" s="14"/>
      <c r="X59" s="20"/>
      <c r="Y59" s="14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L59" s="56"/>
      <c r="AM59" s="55"/>
    </row>
    <row r="60" spans="1:39" s="54" customFormat="1" ht="15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5"/>
      <c r="W60" s="14"/>
      <c r="X60" s="20"/>
      <c r="Y60" s="14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L60" s="56"/>
      <c r="AM60" s="55"/>
    </row>
    <row r="61" spans="1:39" s="54" customFormat="1" ht="15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5"/>
      <c r="W61" s="14"/>
      <c r="X61" s="20"/>
      <c r="Y61" s="14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L61" s="56"/>
      <c r="AM61" s="55"/>
    </row>
    <row r="62" spans="1:39" s="54" customFormat="1" ht="15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5"/>
      <c r="W62" s="14"/>
      <c r="X62" s="20"/>
      <c r="Y62" s="14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L62" s="56"/>
      <c r="AM62" s="55"/>
    </row>
    <row r="63" spans="1:39" s="54" customFormat="1" ht="15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5"/>
      <c r="W63" s="14"/>
      <c r="X63" s="20"/>
      <c r="Y63" s="14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L63" s="56"/>
      <c r="AM63" s="55"/>
    </row>
    <row r="64" spans="1:39" s="54" customFormat="1" ht="12.75" customHeight="1" x14ac:dyDescent="0.2">
      <c r="A64" s="14"/>
      <c r="B64" s="20"/>
      <c r="C64" s="15"/>
      <c r="D64" s="15"/>
      <c r="E64" s="15"/>
      <c r="F64" s="14"/>
      <c r="G64" s="14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20"/>
      <c r="Y64" s="14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L64" s="56"/>
      <c r="AM64" s="55"/>
    </row>
    <row r="65" spans="1:39" s="54" customFormat="1" ht="12.75" customHeight="1" x14ac:dyDescent="0.2">
      <c r="A65" s="14"/>
      <c r="B65" s="20"/>
      <c r="C65" s="15"/>
      <c r="D65" s="15"/>
      <c r="E65" s="15"/>
      <c r="F65" s="14"/>
      <c r="G65" s="14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4"/>
      <c r="X65" s="20"/>
      <c r="Y65" s="14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L65" s="56"/>
      <c r="AM65" s="55"/>
    </row>
    <row r="66" spans="1:39" s="54" customFormat="1" ht="12.75" customHeight="1" x14ac:dyDescent="0.2">
      <c r="A66" s="14"/>
      <c r="B66" s="20"/>
      <c r="C66" s="15"/>
      <c r="D66" s="15"/>
      <c r="E66" s="15"/>
      <c r="F66" s="14"/>
      <c r="G66" s="1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4"/>
      <c r="X66" s="20"/>
      <c r="Y66" s="14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L66" s="56"/>
      <c r="AM66" s="55"/>
    </row>
    <row r="67" spans="1:39" s="54" customFormat="1" ht="12.75" customHeight="1" x14ac:dyDescent="0.2">
      <c r="A67" s="14"/>
      <c r="B67" s="20"/>
      <c r="C67" s="15"/>
      <c r="D67" s="15"/>
      <c r="E67" s="15"/>
      <c r="F67" s="14"/>
      <c r="G67" s="14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4"/>
      <c r="X67" s="20"/>
      <c r="Y67" s="14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L67" s="56"/>
      <c r="AM67" s="55"/>
    </row>
    <row r="68" spans="1:39" s="54" customFormat="1" ht="12.75" customHeight="1" x14ac:dyDescent="0.2">
      <c r="A68" s="14"/>
      <c r="B68" s="20"/>
      <c r="C68" s="15"/>
      <c r="D68" s="15"/>
      <c r="E68" s="15"/>
      <c r="F68" s="14"/>
      <c r="G68" s="14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20"/>
      <c r="Y68" s="14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L68" s="56"/>
      <c r="AM68" s="55"/>
    </row>
    <row r="69" spans="1:39" s="54" customFormat="1" ht="12.75" customHeight="1" x14ac:dyDescent="0.2">
      <c r="A69" s="14"/>
      <c r="B69" s="20"/>
      <c r="C69" s="15"/>
      <c r="D69" s="15"/>
      <c r="E69" s="15"/>
      <c r="F69" s="14"/>
      <c r="G69" s="14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4"/>
      <c r="X69" s="20"/>
      <c r="Y69" s="14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L69" s="56"/>
      <c r="AM69" s="55"/>
    </row>
    <row r="70" spans="1:39" s="54" customFormat="1" ht="12.75" customHeight="1" x14ac:dyDescent="0.2">
      <c r="A70" s="14"/>
      <c r="B70" s="20"/>
      <c r="C70" s="15"/>
      <c r="D70" s="15"/>
      <c r="E70" s="15"/>
      <c r="F70" s="14"/>
      <c r="G70" s="1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4"/>
      <c r="X70" s="20"/>
      <c r="Y70" s="14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L70" s="56"/>
      <c r="AM70" s="55"/>
    </row>
    <row r="71" spans="1:39" s="54" customFormat="1" ht="12.75" customHeight="1" x14ac:dyDescent="0.2">
      <c r="A71" s="14"/>
      <c r="B71" s="20"/>
      <c r="C71" s="15"/>
      <c r="D71" s="15"/>
      <c r="E71" s="15"/>
      <c r="F71" s="14"/>
      <c r="G71" s="14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4"/>
      <c r="X71" s="20"/>
      <c r="Y71" s="14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L71" s="56"/>
      <c r="AM71" s="55"/>
    </row>
    <row r="72" spans="1:39" s="54" customFormat="1" ht="12.75" customHeight="1" x14ac:dyDescent="0.2">
      <c r="A72" s="14"/>
      <c r="B72" s="20"/>
      <c r="C72" s="15"/>
      <c r="D72" s="15"/>
      <c r="E72" s="15"/>
      <c r="F72" s="14"/>
      <c r="G72" s="14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4"/>
      <c r="X72" s="20"/>
      <c r="Y72" s="14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L72" s="56"/>
      <c r="AM72" s="55"/>
    </row>
    <row r="73" spans="1:39" s="54" customFormat="1" ht="12.75" customHeight="1" x14ac:dyDescent="0.2">
      <c r="A73" s="14"/>
      <c r="B73" s="20"/>
      <c r="C73" s="15"/>
      <c r="D73" s="15"/>
      <c r="E73" s="15"/>
      <c r="F73" s="14"/>
      <c r="G73" s="14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4"/>
      <c r="X73" s="20"/>
      <c r="Y73" s="14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L73" s="56"/>
      <c r="AM73" s="55"/>
    </row>
    <row r="74" spans="1:39" s="54" customFormat="1" ht="12.75" customHeight="1" x14ac:dyDescent="0.2">
      <c r="A74" s="14"/>
      <c r="B74" s="20"/>
      <c r="C74" s="15"/>
      <c r="D74" s="15"/>
      <c r="E74" s="15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4"/>
      <c r="X74" s="20"/>
      <c r="Y74" s="14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L74" s="56"/>
      <c r="AM74" s="55"/>
    </row>
    <row r="75" spans="1:39" s="54" customFormat="1" ht="12.75" customHeight="1" x14ac:dyDescent="0.2">
      <c r="A75" s="14"/>
      <c r="B75" s="20"/>
      <c r="C75" s="15"/>
      <c r="D75" s="15"/>
      <c r="E75" s="15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4"/>
      <c r="X75" s="20"/>
      <c r="Y75" s="14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L75" s="56"/>
      <c r="AM75" s="55"/>
    </row>
    <row r="76" spans="1:39" s="54" customFormat="1" ht="12.75" customHeight="1" x14ac:dyDescent="0.2">
      <c r="A76" s="14"/>
      <c r="B76" s="20"/>
      <c r="C76" s="15"/>
      <c r="D76" s="15"/>
      <c r="E76" s="15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4"/>
      <c r="X76" s="20"/>
      <c r="Y76" s="14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L76" s="56"/>
      <c r="AM76" s="55"/>
    </row>
    <row r="77" spans="1:39" s="54" customFormat="1" ht="12.75" customHeight="1" x14ac:dyDescent="0.2">
      <c r="A77" s="14"/>
      <c r="B77" s="20"/>
      <c r="C77" s="15"/>
      <c r="D77" s="15"/>
      <c r="E77" s="15"/>
      <c r="F77" s="14"/>
      <c r="G77" s="14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4"/>
      <c r="X77" s="20"/>
      <c r="Y77" s="14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L77" s="56"/>
      <c r="AM77" s="55"/>
    </row>
    <row r="78" spans="1:39" s="54" customFormat="1" ht="12.75" customHeight="1" x14ac:dyDescent="0.2">
      <c r="A78" s="14"/>
      <c r="B78" s="20"/>
      <c r="C78" s="15"/>
      <c r="D78" s="15"/>
      <c r="E78" s="15"/>
      <c r="F78" s="14"/>
      <c r="G78" s="14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4"/>
      <c r="X78" s="20"/>
      <c r="Y78" s="14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L78" s="56"/>
      <c r="AM78" s="55"/>
    </row>
    <row r="79" spans="1:39" s="54" customFormat="1" ht="12.75" customHeight="1" x14ac:dyDescent="0.2">
      <c r="A79" s="14"/>
      <c r="B79" s="20"/>
      <c r="C79" s="15"/>
      <c r="D79" s="15"/>
      <c r="E79" s="15"/>
      <c r="F79" s="14"/>
      <c r="G79" s="14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4"/>
      <c r="X79" s="20"/>
      <c r="Y79" s="14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L79" s="56"/>
      <c r="AM79" s="55"/>
    </row>
    <row r="80" spans="1:39" s="54" customFormat="1" ht="12.75" customHeight="1" x14ac:dyDescent="0.2">
      <c r="A80" s="14"/>
      <c r="B80" s="20"/>
      <c r="C80" s="15"/>
      <c r="D80" s="15"/>
      <c r="E80" s="15"/>
      <c r="F80" s="14"/>
      <c r="G80" s="14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4"/>
      <c r="X80" s="20"/>
      <c r="Y80" s="14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L80" s="56"/>
      <c r="AM80" s="55"/>
    </row>
    <row r="81" spans="1:39" s="54" customFormat="1" ht="12.75" customHeight="1" x14ac:dyDescent="0.2">
      <c r="A81" s="14"/>
      <c r="B81" s="20"/>
      <c r="C81" s="15"/>
      <c r="D81" s="15"/>
      <c r="E81" s="15"/>
      <c r="F81" s="14"/>
      <c r="G81" s="14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4"/>
      <c r="X81" s="20"/>
      <c r="Y81" s="14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L81" s="56"/>
      <c r="AM81" s="55"/>
    </row>
    <row r="82" spans="1:39" s="54" customFormat="1" ht="12.75" customHeight="1" x14ac:dyDescent="0.2">
      <c r="A82" s="14"/>
      <c r="B82" s="20"/>
      <c r="C82" s="15"/>
      <c r="D82" s="15"/>
      <c r="E82" s="15"/>
      <c r="F82" s="14"/>
      <c r="G82" s="14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4"/>
      <c r="X82" s="20"/>
      <c r="Y82" s="14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L82" s="56"/>
      <c r="AM82" s="55"/>
    </row>
    <row r="83" spans="1:39" s="54" customFormat="1" ht="12.75" customHeight="1" x14ac:dyDescent="0.2">
      <c r="A83" s="14"/>
      <c r="B83" s="20"/>
      <c r="C83" s="15"/>
      <c r="D83" s="15"/>
      <c r="E83" s="15"/>
      <c r="F83" s="14"/>
      <c r="G83" s="14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4"/>
      <c r="X83" s="20"/>
      <c r="Y83" s="14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L83" s="56"/>
      <c r="AM83" s="55"/>
    </row>
    <row r="84" spans="1:39" s="54" customFormat="1" ht="12.75" customHeight="1" x14ac:dyDescent="0.2">
      <c r="A84" s="14"/>
      <c r="B84" s="20"/>
      <c r="C84" s="15"/>
      <c r="D84" s="15"/>
      <c r="E84" s="15"/>
      <c r="F84" s="14"/>
      <c r="G84" s="14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4"/>
      <c r="X84" s="20"/>
      <c r="Y84" s="14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L84" s="56"/>
      <c r="AM84" s="55"/>
    </row>
    <row r="85" spans="1:39" s="54" customFormat="1" ht="12.75" customHeight="1" x14ac:dyDescent="0.2">
      <c r="A85" s="14"/>
      <c r="B85" s="20"/>
      <c r="C85" s="15"/>
      <c r="D85" s="15"/>
      <c r="E85" s="15"/>
      <c r="F85" s="14"/>
      <c r="G85" s="14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4"/>
      <c r="X85" s="20"/>
      <c r="Y85" s="14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L85" s="56"/>
      <c r="AM85" s="55"/>
    </row>
    <row r="86" spans="1:39" s="54" customFormat="1" ht="12.75" customHeight="1" x14ac:dyDescent="0.2">
      <c r="A86" s="14"/>
      <c r="B86" s="20"/>
      <c r="C86" s="15"/>
      <c r="D86" s="15"/>
      <c r="E86" s="15"/>
      <c r="F86" s="14"/>
      <c r="G86" s="1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4"/>
      <c r="X86" s="20"/>
      <c r="Y86" s="14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L86" s="56"/>
      <c r="AM86" s="55"/>
    </row>
    <row r="87" spans="1:39" s="54" customFormat="1" ht="12.75" customHeight="1" x14ac:dyDescent="0.2">
      <c r="A87" s="14"/>
      <c r="B87" s="20"/>
      <c r="C87" s="15"/>
      <c r="D87" s="15"/>
      <c r="E87" s="15"/>
      <c r="F87" s="14"/>
      <c r="G87" s="14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4"/>
      <c r="X87" s="20"/>
      <c r="Y87" s="14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L87" s="56"/>
      <c r="AM87" s="55"/>
    </row>
    <row r="88" spans="1:39" s="54" customFormat="1" ht="12.75" customHeight="1" x14ac:dyDescent="0.2">
      <c r="A88" s="14"/>
      <c r="B88" s="20"/>
      <c r="C88" s="15"/>
      <c r="D88" s="15"/>
      <c r="E88" s="15"/>
      <c r="F88" s="14"/>
      <c r="G88" s="14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4"/>
      <c r="X88" s="20"/>
      <c r="Y88" s="14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L88" s="56"/>
      <c r="AM88" s="55"/>
    </row>
    <row r="89" spans="1:39" s="54" customFormat="1" ht="12.75" customHeight="1" x14ac:dyDescent="0.2">
      <c r="A89" s="14"/>
      <c r="B89" s="20"/>
      <c r="C89" s="15"/>
      <c r="D89" s="15"/>
      <c r="E89" s="15"/>
      <c r="F89" s="14"/>
      <c r="G89" s="14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4"/>
      <c r="X89" s="20"/>
      <c r="Y89" s="14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L89" s="56"/>
      <c r="AM89" s="55"/>
    </row>
    <row r="90" spans="1:39" s="54" customFormat="1" ht="12.75" customHeight="1" x14ac:dyDescent="0.2">
      <c r="A90" s="14"/>
      <c r="B90" s="20"/>
      <c r="C90" s="15"/>
      <c r="D90" s="15"/>
      <c r="E90" s="15"/>
      <c r="F90" s="14"/>
      <c r="G90" s="14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4"/>
      <c r="X90" s="20"/>
      <c r="Y90" s="14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L90" s="56"/>
      <c r="AM90" s="55"/>
    </row>
    <row r="91" spans="1:39" s="54" customFormat="1" ht="12.75" customHeight="1" x14ac:dyDescent="0.2">
      <c r="A91" s="14"/>
      <c r="B91" s="20"/>
      <c r="C91" s="15"/>
      <c r="D91" s="15"/>
      <c r="E91" s="15"/>
      <c r="F91" s="14"/>
      <c r="G91" s="14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4"/>
      <c r="X91" s="20"/>
      <c r="Y91" s="14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L91" s="56"/>
      <c r="AM91" s="55"/>
    </row>
    <row r="92" spans="1:39" s="54" customFormat="1" ht="12.75" customHeight="1" x14ac:dyDescent="0.2">
      <c r="A92" s="14"/>
      <c r="B92" s="20"/>
      <c r="C92" s="15"/>
      <c r="D92" s="15"/>
      <c r="E92" s="15"/>
      <c r="F92" s="14"/>
      <c r="G92" s="14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4"/>
      <c r="X92" s="20"/>
      <c r="Y92" s="14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L92" s="56"/>
      <c r="AM92" s="55"/>
    </row>
    <row r="93" spans="1:39" s="54" customFormat="1" ht="12.75" customHeight="1" x14ac:dyDescent="0.2">
      <c r="A93" s="14"/>
      <c r="B93" s="20"/>
      <c r="C93" s="15"/>
      <c r="D93" s="15"/>
      <c r="E93" s="15"/>
      <c r="F93" s="14"/>
      <c r="G93" s="14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4"/>
      <c r="X93" s="20"/>
      <c r="Y93" s="14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L93" s="56"/>
      <c r="AM93" s="55"/>
    </row>
    <row r="94" spans="1:39" s="54" customFormat="1" ht="12.75" customHeight="1" x14ac:dyDescent="0.2">
      <c r="A94" s="14"/>
      <c r="B94" s="20"/>
      <c r="C94" s="15"/>
      <c r="D94" s="15"/>
      <c r="E94" s="15"/>
      <c r="F94" s="14"/>
      <c r="G94" s="14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4"/>
      <c r="X94" s="20"/>
      <c r="Y94" s="14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L94" s="56"/>
      <c r="AM94" s="55"/>
    </row>
    <row r="95" spans="1:39" s="54" customFormat="1" ht="12.75" customHeight="1" x14ac:dyDescent="0.2">
      <c r="A95" s="14"/>
      <c r="B95" s="20"/>
      <c r="C95" s="15"/>
      <c r="D95" s="15"/>
      <c r="E95" s="15"/>
      <c r="F95" s="14"/>
      <c r="G95" s="14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4"/>
      <c r="X95" s="20"/>
      <c r="Y95" s="14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L95" s="56"/>
      <c r="AM95" s="55"/>
    </row>
    <row r="96" spans="1:39" s="54" customFormat="1" ht="12.75" customHeight="1" x14ac:dyDescent="0.2">
      <c r="A96" s="14"/>
      <c r="B96" s="20"/>
      <c r="C96" s="15"/>
      <c r="D96" s="15"/>
      <c r="E96" s="15"/>
      <c r="F96" s="14"/>
      <c r="G96" s="14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4"/>
      <c r="X96" s="20"/>
      <c r="Y96" s="14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L96" s="56"/>
      <c r="AM96" s="55"/>
    </row>
    <row r="97" spans="1:39" s="54" customFormat="1" ht="12.75" customHeight="1" x14ac:dyDescent="0.2">
      <c r="A97" s="14"/>
      <c r="B97" s="20"/>
      <c r="C97" s="15"/>
      <c r="D97" s="15"/>
      <c r="E97" s="15"/>
      <c r="F97" s="14"/>
      <c r="G97" s="14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4"/>
      <c r="X97" s="20"/>
      <c r="Y97" s="14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L97" s="56"/>
      <c r="AM97" s="55"/>
    </row>
    <row r="98" spans="1:39" s="54" customFormat="1" ht="12.75" customHeight="1" x14ac:dyDescent="0.2">
      <c r="A98" s="14"/>
      <c r="B98" s="20"/>
      <c r="C98" s="15"/>
      <c r="D98" s="15"/>
      <c r="E98" s="15"/>
      <c r="F98" s="14"/>
      <c r="G98" s="14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4"/>
      <c r="X98" s="20"/>
      <c r="Y98" s="14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L98" s="56"/>
      <c r="AM98" s="55"/>
    </row>
    <row r="99" spans="1:39" s="54" customFormat="1" ht="12.75" customHeight="1" x14ac:dyDescent="0.2">
      <c r="A99" s="14"/>
      <c r="B99" s="20"/>
      <c r="C99" s="15"/>
      <c r="D99" s="15"/>
      <c r="E99" s="15"/>
      <c r="F99" s="14"/>
      <c r="G99" s="14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4"/>
      <c r="X99" s="20"/>
      <c r="Y99" s="14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L99" s="56"/>
      <c r="AM99" s="55"/>
    </row>
    <row r="100" spans="1:39" s="54" customFormat="1" ht="12.75" customHeight="1" x14ac:dyDescent="0.2">
      <c r="A100" s="14"/>
      <c r="B100" s="20"/>
      <c r="C100" s="15"/>
      <c r="D100" s="15"/>
      <c r="E100" s="15"/>
      <c r="F100" s="14"/>
      <c r="G100" s="14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4"/>
      <c r="X100" s="20"/>
      <c r="Y100" s="14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L100" s="56"/>
      <c r="AM100" s="55"/>
    </row>
    <row r="101" spans="1:39" s="54" customFormat="1" ht="12.75" customHeight="1" x14ac:dyDescent="0.2">
      <c r="A101" s="14"/>
      <c r="B101" s="20"/>
      <c r="C101" s="15"/>
      <c r="D101" s="15"/>
      <c r="E101" s="15"/>
      <c r="F101" s="14"/>
      <c r="G101" s="14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4"/>
      <c r="X101" s="20"/>
      <c r="Y101" s="14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L101" s="56"/>
      <c r="AM101" s="55"/>
    </row>
    <row r="102" spans="1:39" s="54" customFormat="1" ht="12.75" customHeight="1" x14ac:dyDescent="0.2">
      <c r="A102" s="14"/>
      <c r="B102" s="20"/>
      <c r="C102" s="15"/>
      <c r="D102" s="15"/>
      <c r="E102" s="15"/>
      <c r="F102" s="14"/>
      <c r="G102" s="14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4"/>
      <c r="X102" s="20"/>
      <c r="Y102" s="14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L102" s="56"/>
      <c r="AM102" s="55"/>
    </row>
    <row r="103" spans="1:39" s="54" customFormat="1" ht="12.75" customHeight="1" x14ac:dyDescent="0.2">
      <c r="A103" s="14"/>
      <c r="B103" s="20"/>
      <c r="C103" s="15"/>
      <c r="D103" s="15"/>
      <c r="E103" s="15"/>
      <c r="F103" s="14"/>
      <c r="G103" s="14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4"/>
      <c r="X103" s="20"/>
      <c r="Y103" s="14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L103" s="56"/>
      <c r="AM103" s="55"/>
    </row>
    <row r="104" spans="1:39" s="54" customFormat="1" ht="12.75" customHeight="1" x14ac:dyDescent="0.2">
      <c r="A104" s="14"/>
      <c r="B104" s="20"/>
      <c r="C104" s="15"/>
      <c r="D104" s="15"/>
      <c r="E104" s="15"/>
      <c r="F104" s="14"/>
      <c r="G104" s="14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4"/>
      <c r="X104" s="20"/>
      <c r="Y104" s="14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L104" s="56"/>
      <c r="AM104" s="55"/>
    </row>
    <row r="105" spans="1:39" s="54" customFormat="1" ht="12.75" customHeight="1" x14ac:dyDescent="0.2">
      <c r="A105" s="14"/>
      <c r="B105" s="20"/>
      <c r="C105" s="15"/>
      <c r="D105" s="15"/>
      <c r="E105" s="15"/>
      <c r="F105" s="14"/>
      <c r="G105" s="14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4"/>
      <c r="X105" s="20"/>
      <c r="Y105" s="14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L105" s="56"/>
      <c r="AM105" s="55"/>
    </row>
    <row r="106" spans="1:39" s="54" customFormat="1" ht="12.75" customHeight="1" x14ac:dyDescent="0.2">
      <c r="A106" s="14"/>
      <c r="B106" s="20"/>
      <c r="C106" s="15"/>
      <c r="D106" s="15"/>
      <c r="E106" s="15"/>
      <c r="F106" s="14"/>
      <c r="G106" s="14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4"/>
      <c r="X106" s="20"/>
      <c r="Y106" s="14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L106" s="56"/>
      <c r="AM106" s="55"/>
    </row>
    <row r="107" spans="1:39" s="54" customFormat="1" ht="12.75" customHeight="1" x14ac:dyDescent="0.2">
      <c r="A107" s="14"/>
      <c r="B107" s="20"/>
      <c r="C107" s="15"/>
      <c r="D107" s="15"/>
      <c r="E107" s="15"/>
      <c r="F107" s="14"/>
      <c r="G107" s="14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4"/>
      <c r="X107" s="20"/>
      <c r="Y107" s="14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L107" s="56"/>
      <c r="AM107" s="55"/>
    </row>
    <row r="108" spans="1:39" s="54" customFormat="1" ht="12.75" customHeight="1" x14ac:dyDescent="0.2">
      <c r="A108" s="14"/>
      <c r="B108" s="20"/>
      <c r="C108" s="15"/>
      <c r="D108" s="15"/>
      <c r="E108" s="15"/>
      <c r="F108" s="14"/>
      <c r="G108" s="14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4"/>
      <c r="X108" s="20"/>
      <c r="Y108" s="14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L108" s="56"/>
      <c r="AM108" s="55"/>
    </row>
    <row r="109" spans="1:39" s="54" customFormat="1" ht="12.75" customHeight="1" x14ac:dyDescent="0.2">
      <c r="A109" s="14"/>
      <c r="B109" s="20"/>
      <c r="C109" s="15"/>
      <c r="D109" s="15"/>
      <c r="E109" s="15"/>
      <c r="F109" s="14"/>
      <c r="G109" s="14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4"/>
      <c r="X109" s="20"/>
      <c r="Y109" s="14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L109" s="56"/>
      <c r="AM109" s="55"/>
    </row>
    <row r="110" spans="1:39" s="54" customFormat="1" ht="12.75" customHeight="1" x14ac:dyDescent="0.2">
      <c r="A110" s="14"/>
      <c r="B110" s="20"/>
      <c r="C110" s="15"/>
      <c r="D110" s="15"/>
      <c r="E110" s="15"/>
      <c r="F110" s="14"/>
      <c r="G110" s="14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4"/>
      <c r="X110" s="20"/>
      <c r="Y110" s="14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L110" s="56"/>
      <c r="AM110" s="55"/>
    </row>
    <row r="111" spans="1:39" s="54" customFormat="1" ht="12.75" customHeight="1" x14ac:dyDescent="0.2">
      <c r="A111" s="14"/>
      <c r="B111" s="20"/>
      <c r="C111" s="15"/>
      <c r="D111" s="15"/>
      <c r="E111" s="15"/>
      <c r="F111" s="14"/>
      <c r="G111" s="14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4"/>
      <c r="X111" s="20"/>
      <c r="Y111" s="14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L111" s="56"/>
      <c r="AM111" s="55"/>
    </row>
    <row r="112" spans="1:39" s="54" customFormat="1" ht="12.75" customHeight="1" x14ac:dyDescent="0.2">
      <c r="A112" s="14"/>
      <c r="B112" s="20"/>
      <c r="C112" s="15"/>
      <c r="D112" s="15"/>
      <c r="E112" s="15"/>
      <c r="F112" s="14"/>
      <c r="G112" s="14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4"/>
      <c r="X112" s="20"/>
      <c r="Y112" s="14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L112" s="56"/>
      <c r="AM112" s="55"/>
    </row>
    <row r="113" spans="1:39" s="54" customFormat="1" ht="12.75" customHeight="1" x14ac:dyDescent="0.2">
      <c r="A113" s="14"/>
      <c r="B113" s="20"/>
      <c r="C113" s="15"/>
      <c r="D113" s="15"/>
      <c r="E113" s="15"/>
      <c r="F113" s="14"/>
      <c r="G113" s="14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4"/>
      <c r="X113" s="20"/>
      <c r="Y113" s="14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L113" s="56"/>
      <c r="AM113" s="55"/>
    </row>
    <row r="114" spans="1:39" s="54" customFormat="1" ht="12.75" customHeight="1" x14ac:dyDescent="0.2">
      <c r="A114" s="14"/>
      <c r="B114" s="20"/>
      <c r="C114" s="15"/>
      <c r="D114" s="15"/>
      <c r="E114" s="15"/>
      <c r="F114" s="14"/>
      <c r="G114" s="14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4"/>
      <c r="X114" s="20"/>
      <c r="Y114" s="14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L114" s="56"/>
      <c r="AM114" s="55"/>
    </row>
    <row r="115" spans="1:39" s="54" customFormat="1" ht="12.75" customHeight="1" x14ac:dyDescent="0.2">
      <c r="A115" s="14"/>
      <c r="B115" s="20"/>
      <c r="C115" s="15"/>
      <c r="D115" s="15"/>
      <c r="E115" s="15"/>
      <c r="F115" s="14"/>
      <c r="G115" s="14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4"/>
      <c r="X115" s="20"/>
      <c r="Y115" s="14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L115" s="56"/>
      <c r="AM115" s="55"/>
    </row>
    <row r="116" spans="1:39" s="54" customFormat="1" ht="12.75" customHeight="1" x14ac:dyDescent="0.2">
      <c r="A116" s="14"/>
      <c r="B116" s="20"/>
      <c r="C116" s="15"/>
      <c r="D116" s="15"/>
      <c r="E116" s="15"/>
      <c r="F116" s="14"/>
      <c r="G116" s="14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4"/>
      <c r="X116" s="20"/>
      <c r="Y116" s="14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L116" s="56"/>
      <c r="AM116" s="55"/>
    </row>
    <row r="117" spans="1:39" s="54" customFormat="1" ht="12.75" customHeight="1" x14ac:dyDescent="0.2">
      <c r="A117" s="14"/>
      <c r="B117" s="20"/>
      <c r="C117" s="15"/>
      <c r="D117" s="15"/>
      <c r="E117" s="15"/>
      <c r="F117" s="14"/>
      <c r="G117" s="14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4"/>
      <c r="X117" s="20"/>
      <c r="Y117" s="14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L117" s="56"/>
      <c r="AM117" s="55"/>
    </row>
    <row r="118" spans="1:39" s="54" customFormat="1" ht="12.75" customHeight="1" x14ac:dyDescent="0.2">
      <c r="A118" s="14"/>
      <c r="B118" s="20"/>
      <c r="C118" s="15"/>
      <c r="D118" s="15"/>
      <c r="E118" s="15"/>
      <c r="F118" s="14"/>
      <c r="G118" s="14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4"/>
      <c r="X118" s="20"/>
      <c r="Y118" s="14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L118" s="56"/>
      <c r="AM118" s="55"/>
    </row>
    <row r="119" spans="1:39" s="54" customFormat="1" ht="12.75" customHeight="1" x14ac:dyDescent="0.2">
      <c r="A119" s="14"/>
      <c r="B119" s="20"/>
      <c r="C119" s="15"/>
      <c r="D119" s="15"/>
      <c r="E119" s="15"/>
      <c r="F119" s="14"/>
      <c r="G119" s="14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4"/>
      <c r="X119" s="20"/>
      <c r="Y119" s="14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L119" s="56"/>
      <c r="AM119" s="55"/>
    </row>
    <row r="120" spans="1:39" s="54" customFormat="1" ht="12.75" customHeight="1" x14ac:dyDescent="0.2">
      <c r="A120" s="14"/>
      <c r="B120" s="20"/>
      <c r="C120" s="15"/>
      <c r="D120" s="15"/>
      <c r="E120" s="15"/>
      <c r="F120" s="14"/>
      <c r="G120" s="14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4"/>
      <c r="X120" s="20"/>
      <c r="Y120" s="14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L120" s="56"/>
      <c r="AM120" s="55"/>
    </row>
    <row r="121" spans="1:39" s="54" customFormat="1" ht="12.75" customHeight="1" x14ac:dyDescent="0.2">
      <c r="A121" s="14"/>
      <c r="B121" s="20"/>
      <c r="C121" s="15"/>
      <c r="D121" s="15"/>
      <c r="E121" s="15"/>
      <c r="F121" s="14"/>
      <c r="G121" s="14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4"/>
      <c r="X121" s="20"/>
      <c r="Y121" s="14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L121" s="56"/>
      <c r="AM121" s="55"/>
    </row>
    <row r="122" spans="1:39" s="54" customFormat="1" ht="12.75" customHeight="1" x14ac:dyDescent="0.2">
      <c r="A122" s="14"/>
      <c r="B122" s="20"/>
      <c r="C122" s="15"/>
      <c r="D122" s="15"/>
      <c r="E122" s="15"/>
      <c r="F122" s="14"/>
      <c r="G122" s="14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4"/>
      <c r="X122" s="20"/>
      <c r="Y122" s="14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L122" s="56"/>
      <c r="AM122" s="55"/>
    </row>
    <row r="123" spans="1:39" s="54" customFormat="1" ht="12.75" customHeight="1" x14ac:dyDescent="0.2">
      <c r="A123" s="14"/>
      <c r="B123" s="20"/>
      <c r="C123" s="15"/>
      <c r="D123" s="15"/>
      <c r="E123" s="15"/>
      <c r="F123" s="14"/>
      <c r="G123" s="14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4"/>
      <c r="X123" s="20"/>
      <c r="Y123" s="14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L123" s="56"/>
      <c r="AM123" s="55"/>
    </row>
    <row r="124" spans="1:39" s="54" customFormat="1" ht="12.75" customHeight="1" x14ac:dyDescent="0.2">
      <c r="A124" s="14"/>
      <c r="B124" s="20"/>
      <c r="C124" s="15"/>
      <c r="D124" s="15"/>
      <c r="E124" s="15"/>
      <c r="F124" s="14"/>
      <c r="G124" s="14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4"/>
      <c r="X124" s="20"/>
      <c r="Y124" s="14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L124" s="56"/>
      <c r="AM124" s="55"/>
    </row>
    <row r="125" spans="1:39" s="54" customFormat="1" ht="12.75" customHeight="1" x14ac:dyDescent="0.2">
      <c r="A125" s="14"/>
      <c r="B125" s="20"/>
      <c r="C125" s="15"/>
      <c r="D125" s="15"/>
      <c r="E125" s="15"/>
      <c r="F125" s="14"/>
      <c r="G125" s="14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4"/>
      <c r="X125" s="20"/>
      <c r="Y125" s="14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L125" s="56"/>
      <c r="AM125" s="55"/>
    </row>
    <row r="126" spans="1:39" s="54" customFormat="1" ht="12.75" customHeight="1" x14ac:dyDescent="0.2">
      <c r="A126" s="14"/>
      <c r="B126" s="20"/>
      <c r="C126" s="15"/>
      <c r="D126" s="15"/>
      <c r="E126" s="15"/>
      <c r="F126" s="14"/>
      <c r="G126" s="14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4"/>
      <c r="X126" s="20"/>
      <c r="Y126" s="14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L126" s="56"/>
      <c r="AM126" s="55"/>
    </row>
    <row r="127" spans="1:39" s="54" customFormat="1" ht="12.75" customHeight="1" x14ac:dyDescent="0.2">
      <c r="A127" s="14"/>
      <c r="B127" s="20"/>
      <c r="C127" s="15"/>
      <c r="D127" s="15"/>
      <c r="E127" s="15"/>
      <c r="F127" s="14"/>
      <c r="G127" s="1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4"/>
      <c r="X127" s="20"/>
      <c r="Y127" s="14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L127" s="56"/>
      <c r="AM127" s="55"/>
    </row>
    <row r="128" spans="1:39" s="54" customFormat="1" ht="12.75" customHeight="1" x14ac:dyDescent="0.2">
      <c r="A128" s="14"/>
      <c r="B128" s="20"/>
      <c r="C128" s="15"/>
      <c r="D128" s="15"/>
      <c r="E128" s="15"/>
      <c r="F128" s="14"/>
      <c r="G128" s="14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4"/>
      <c r="X128" s="20"/>
      <c r="Y128" s="14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L128" s="56"/>
      <c r="AM128" s="55"/>
    </row>
    <row r="129" spans="1:39" s="54" customFormat="1" ht="12.75" customHeight="1" x14ac:dyDescent="0.2">
      <c r="A129" s="14"/>
      <c r="B129" s="20"/>
      <c r="C129" s="15"/>
      <c r="D129" s="15"/>
      <c r="E129" s="15"/>
      <c r="F129" s="14"/>
      <c r="G129" s="14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4"/>
      <c r="X129" s="20"/>
      <c r="Y129" s="14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L129" s="56"/>
      <c r="AM129" s="55"/>
    </row>
    <row r="130" spans="1:39" s="54" customFormat="1" ht="12.75" customHeight="1" x14ac:dyDescent="0.2">
      <c r="A130" s="14"/>
      <c r="B130" s="20"/>
      <c r="C130" s="15"/>
      <c r="D130" s="15"/>
      <c r="E130" s="15"/>
      <c r="F130" s="14"/>
      <c r="G130" s="14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4"/>
      <c r="X130" s="20"/>
      <c r="Y130" s="14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L130" s="56"/>
      <c r="AM130" s="55"/>
    </row>
    <row r="131" spans="1:39" s="54" customFormat="1" ht="12.75" customHeight="1" x14ac:dyDescent="0.2">
      <c r="A131" s="14"/>
      <c r="B131" s="20"/>
      <c r="C131" s="15"/>
      <c r="D131" s="15"/>
      <c r="E131" s="15"/>
      <c r="F131" s="14"/>
      <c r="G131" s="14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4"/>
      <c r="X131" s="20"/>
      <c r="Y131" s="14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L131" s="56"/>
      <c r="AM131" s="55"/>
    </row>
    <row r="132" spans="1:39" s="54" customFormat="1" ht="12.75" customHeight="1" x14ac:dyDescent="0.2">
      <c r="A132" s="14"/>
      <c r="B132" s="20"/>
      <c r="C132" s="15"/>
      <c r="D132" s="15"/>
      <c r="E132" s="15"/>
      <c r="F132" s="14"/>
      <c r="G132" s="14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4"/>
      <c r="X132" s="20"/>
      <c r="Y132" s="14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L132" s="56"/>
      <c r="AM132" s="55"/>
    </row>
    <row r="133" spans="1:39" s="54" customFormat="1" ht="12.75" customHeight="1" x14ac:dyDescent="0.2">
      <c r="A133" s="14"/>
      <c r="B133" s="20"/>
      <c r="C133" s="15"/>
      <c r="D133" s="15"/>
      <c r="E133" s="15"/>
      <c r="F133" s="14"/>
      <c r="G133" s="14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4"/>
      <c r="X133" s="20"/>
      <c r="Y133" s="14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L133" s="56"/>
      <c r="AM133" s="55"/>
    </row>
    <row r="134" spans="1:39" s="54" customFormat="1" ht="12.75" customHeight="1" x14ac:dyDescent="0.2">
      <c r="A134" s="14"/>
      <c r="B134" s="20"/>
      <c r="C134" s="15"/>
      <c r="D134" s="15"/>
      <c r="E134" s="15"/>
      <c r="F134" s="14"/>
      <c r="G134" s="14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4"/>
      <c r="X134" s="20"/>
      <c r="Y134" s="14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L134" s="56"/>
      <c r="AM134" s="55"/>
    </row>
    <row r="135" spans="1:39" s="54" customFormat="1" ht="12.75" customHeight="1" x14ac:dyDescent="0.2">
      <c r="A135" s="14"/>
      <c r="B135" s="20"/>
      <c r="C135" s="15"/>
      <c r="D135" s="15"/>
      <c r="E135" s="15"/>
      <c r="F135" s="14"/>
      <c r="G135" s="14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4"/>
      <c r="X135" s="20"/>
      <c r="Y135" s="14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L135" s="56"/>
      <c r="AM135" s="55"/>
    </row>
    <row r="136" spans="1:39" s="54" customFormat="1" ht="12.75" customHeight="1" x14ac:dyDescent="0.2">
      <c r="A136" s="14"/>
      <c r="B136" s="20"/>
      <c r="C136" s="15"/>
      <c r="D136" s="15"/>
      <c r="E136" s="15"/>
      <c r="F136" s="14"/>
      <c r="G136" s="14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4"/>
      <c r="X136" s="20"/>
      <c r="Y136" s="14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L136" s="56"/>
      <c r="AM136" s="55"/>
    </row>
    <row r="137" spans="1:39" s="54" customFormat="1" ht="12.75" customHeight="1" x14ac:dyDescent="0.2">
      <c r="A137" s="14"/>
      <c r="B137" s="20"/>
      <c r="C137" s="15"/>
      <c r="D137" s="15"/>
      <c r="E137" s="15"/>
      <c r="F137" s="14"/>
      <c r="G137" s="14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4"/>
      <c r="X137" s="20"/>
      <c r="Y137" s="14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L137" s="56"/>
      <c r="AM137" s="55"/>
    </row>
    <row r="138" spans="1:39" s="54" customFormat="1" ht="12.75" customHeight="1" x14ac:dyDescent="0.2">
      <c r="A138" s="14"/>
      <c r="B138" s="20"/>
      <c r="C138" s="15"/>
      <c r="D138" s="15"/>
      <c r="E138" s="15"/>
      <c r="F138" s="14"/>
      <c r="G138" s="14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4"/>
      <c r="X138" s="20"/>
      <c r="Y138" s="14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L138" s="56"/>
      <c r="AM138" s="55"/>
    </row>
    <row r="139" spans="1:39" s="54" customFormat="1" ht="12.75" customHeight="1" x14ac:dyDescent="0.2">
      <c r="A139" s="14"/>
      <c r="B139" s="20"/>
      <c r="C139" s="15"/>
      <c r="D139" s="15"/>
      <c r="E139" s="15"/>
      <c r="F139" s="14"/>
      <c r="G139" s="14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4"/>
      <c r="X139" s="20"/>
      <c r="Y139" s="14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L139" s="56"/>
      <c r="AM139" s="55"/>
    </row>
    <row r="140" spans="1:39" s="54" customFormat="1" ht="12.75" customHeight="1" x14ac:dyDescent="0.2">
      <c r="A140" s="14"/>
      <c r="B140" s="20"/>
      <c r="C140" s="15"/>
      <c r="D140" s="15"/>
      <c r="E140" s="15"/>
      <c r="F140" s="14"/>
      <c r="G140" s="14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4"/>
      <c r="X140" s="20"/>
      <c r="Y140" s="14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L140" s="56"/>
      <c r="AM140" s="55"/>
    </row>
    <row r="141" spans="1:39" s="54" customFormat="1" ht="12.75" customHeight="1" x14ac:dyDescent="0.2">
      <c r="A141" s="14"/>
      <c r="B141" s="20"/>
      <c r="C141" s="15"/>
      <c r="D141" s="15"/>
      <c r="E141" s="15"/>
      <c r="F141" s="14"/>
      <c r="G141" s="14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4"/>
      <c r="X141" s="20"/>
      <c r="Y141" s="14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L141" s="56"/>
      <c r="AM141" s="55"/>
    </row>
    <row r="142" spans="1:39" s="54" customFormat="1" ht="12.75" customHeight="1" x14ac:dyDescent="0.2">
      <c r="A142" s="14"/>
      <c r="B142" s="20"/>
      <c r="C142" s="15"/>
      <c r="D142" s="15"/>
      <c r="E142" s="15"/>
      <c r="F142" s="14"/>
      <c r="G142" s="14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4"/>
      <c r="X142" s="20"/>
      <c r="Y142" s="14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L142" s="56"/>
      <c r="AM142" s="55"/>
    </row>
    <row r="143" spans="1:39" s="54" customFormat="1" ht="12.75" customHeight="1" x14ac:dyDescent="0.2">
      <c r="A143" s="14"/>
      <c r="B143" s="20"/>
      <c r="C143" s="15"/>
      <c r="D143" s="15"/>
      <c r="E143" s="15"/>
      <c r="F143" s="14"/>
      <c r="G143" s="14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4"/>
      <c r="X143" s="20"/>
      <c r="Y143" s="14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L143" s="56"/>
      <c r="AM143" s="55"/>
    </row>
    <row r="144" spans="1:39" s="54" customFormat="1" ht="12.75" customHeight="1" x14ac:dyDescent="0.2">
      <c r="A144" s="14"/>
      <c r="B144" s="20"/>
      <c r="C144" s="15"/>
      <c r="D144" s="15"/>
      <c r="E144" s="15"/>
      <c r="F144" s="14"/>
      <c r="G144" s="14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4"/>
      <c r="X144" s="20"/>
      <c r="Y144" s="14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L144" s="56"/>
      <c r="AM144" s="55"/>
    </row>
    <row r="145" spans="1:39" s="54" customFormat="1" ht="12.75" customHeight="1" x14ac:dyDescent="0.2">
      <c r="A145" s="14"/>
      <c r="B145" s="20"/>
      <c r="C145" s="15"/>
      <c r="D145" s="15"/>
      <c r="E145" s="15"/>
      <c r="F145" s="14"/>
      <c r="G145" s="14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4"/>
      <c r="X145" s="20"/>
      <c r="Y145" s="14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L145" s="56"/>
      <c r="AM145" s="55"/>
    </row>
    <row r="146" spans="1:39" s="54" customFormat="1" ht="12.75" customHeight="1" x14ac:dyDescent="0.2">
      <c r="A146" s="14"/>
      <c r="B146" s="20"/>
      <c r="C146" s="15"/>
      <c r="D146" s="15"/>
      <c r="E146" s="15"/>
      <c r="F146" s="14"/>
      <c r="G146" s="14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4"/>
      <c r="X146" s="20"/>
      <c r="Y146" s="14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L146" s="56"/>
      <c r="AM146" s="55"/>
    </row>
    <row r="147" spans="1:39" s="54" customFormat="1" ht="12.75" customHeight="1" x14ac:dyDescent="0.2">
      <c r="A147" s="14"/>
      <c r="B147" s="20"/>
      <c r="C147" s="15"/>
      <c r="D147" s="15"/>
      <c r="E147" s="15"/>
      <c r="F147" s="14"/>
      <c r="G147" s="14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4"/>
      <c r="X147" s="20"/>
      <c r="Y147" s="14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L147" s="56"/>
      <c r="AM147" s="55"/>
    </row>
    <row r="148" spans="1:39" s="54" customFormat="1" ht="12.75" customHeight="1" x14ac:dyDescent="0.2">
      <c r="A148" s="14"/>
      <c r="B148" s="20"/>
      <c r="C148" s="15"/>
      <c r="D148" s="15"/>
      <c r="E148" s="15"/>
      <c r="F148" s="14"/>
      <c r="G148" s="1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4"/>
      <c r="X148" s="20"/>
      <c r="Y148" s="14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L148" s="56"/>
      <c r="AM148" s="55"/>
    </row>
    <row r="149" spans="1:39" s="54" customFormat="1" ht="12.75" customHeight="1" x14ac:dyDescent="0.2">
      <c r="A149" s="14"/>
      <c r="B149" s="20"/>
      <c r="C149" s="15"/>
      <c r="D149" s="15"/>
      <c r="E149" s="15"/>
      <c r="F149" s="14"/>
      <c r="G149" s="14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/>
      <c r="X149" s="20"/>
      <c r="Y149" s="14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L149" s="56"/>
      <c r="AM149" s="55"/>
    </row>
    <row r="150" spans="1:39" s="54" customFormat="1" ht="12.75" customHeight="1" x14ac:dyDescent="0.2">
      <c r="A150" s="14"/>
      <c r="B150" s="20"/>
      <c r="C150" s="15"/>
      <c r="D150" s="15"/>
      <c r="E150" s="15"/>
      <c r="F150" s="14"/>
      <c r="G150" s="14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/>
      <c r="X150" s="20"/>
      <c r="Y150" s="14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L150" s="56"/>
      <c r="AM150" s="55"/>
    </row>
    <row r="151" spans="1:39" s="54" customFormat="1" ht="12.75" customHeight="1" x14ac:dyDescent="0.2">
      <c r="A151" s="14"/>
      <c r="B151" s="20"/>
      <c r="C151" s="15"/>
      <c r="D151" s="15"/>
      <c r="E151" s="15"/>
      <c r="F151" s="14"/>
      <c r="G151" s="14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/>
      <c r="X151" s="20"/>
      <c r="Y151" s="14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L151" s="56"/>
      <c r="AM151" s="55"/>
    </row>
    <row r="152" spans="1:39" s="54" customFormat="1" ht="12.75" customHeight="1" x14ac:dyDescent="0.2">
      <c r="A152" s="14"/>
      <c r="B152" s="20"/>
      <c r="C152" s="15"/>
      <c r="D152" s="15"/>
      <c r="E152" s="15"/>
      <c r="F152" s="14"/>
      <c r="G152" s="14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/>
      <c r="X152" s="20"/>
      <c r="Y152" s="14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L152" s="56"/>
      <c r="AM152" s="55"/>
    </row>
    <row r="153" spans="1:39" s="54" customFormat="1" ht="12.75" customHeight="1" x14ac:dyDescent="0.2">
      <c r="A153" s="14"/>
      <c r="B153" s="20"/>
      <c r="C153" s="15"/>
      <c r="D153" s="15"/>
      <c r="E153" s="15"/>
      <c r="F153" s="14"/>
      <c r="G153" s="14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20"/>
      <c r="Y153" s="14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L153" s="56"/>
      <c r="AM153" s="55"/>
    </row>
    <row r="154" spans="1:39" s="54" customFormat="1" ht="12.75" customHeight="1" x14ac:dyDescent="0.2">
      <c r="A154" s="14"/>
      <c r="B154" s="20"/>
      <c r="C154" s="15"/>
      <c r="D154" s="15"/>
      <c r="E154" s="15"/>
      <c r="F154" s="14"/>
      <c r="G154" s="14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4"/>
      <c r="X154" s="20"/>
      <c r="Y154" s="14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L154" s="56"/>
      <c r="AM154" s="55"/>
    </row>
    <row r="155" spans="1:39" s="54" customFormat="1" ht="12.75" customHeight="1" x14ac:dyDescent="0.2">
      <c r="A155" s="14"/>
      <c r="B155" s="20"/>
      <c r="C155" s="15"/>
      <c r="D155" s="15"/>
      <c r="E155" s="15"/>
      <c r="F155" s="14"/>
      <c r="G155" s="14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4"/>
      <c r="X155" s="20"/>
      <c r="Y155" s="14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L155" s="56"/>
      <c r="AM155" s="55"/>
    </row>
    <row r="156" spans="1:39" s="54" customFormat="1" ht="12.75" customHeight="1" x14ac:dyDescent="0.2">
      <c r="A156" s="14"/>
      <c r="B156" s="20"/>
      <c r="C156" s="15"/>
      <c r="D156" s="15"/>
      <c r="E156" s="15"/>
      <c r="F156" s="14"/>
      <c r="G156" s="14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4"/>
      <c r="X156" s="20"/>
      <c r="Y156" s="14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L156" s="56"/>
      <c r="AM156" s="55"/>
    </row>
    <row r="157" spans="1:39" s="54" customFormat="1" ht="12.75" customHeight="1" x14ac:dyDescent="0.2">
      <c r="A157" s="14"/>
      <c r="B157" s="20"/>
      <c r="C157" s="15"/>
      <c r="D157" s="15"/>
      <c r="E157" s="15"/>
      <c r="F157" s="14"/>
      <c r="G157" s="14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4"/>
      <c r="X157" s="20"/>
      <c r="Y157" s="14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L157" s="56"/>
      <c r="AM157" s="55"/>
    </row>
    <row r="158" spans="1:39" s="54" customFormat="1" ht="12.75" customHeight="1" x14ac:dyDescent="0.2">
      <c r="A158" s="14"/>
      <c r="B158" s="20"/>
      <c r="C158" s="15"/>
      <c r="D158" s="15"/>
      <c r="E158" s="15"/>
      <c r="F158" s="14"/>
      <c r="G158" s="14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4"/>
      <c r="X158" s="20"/>
      <c r="Y158" s="14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L158" s="56"/>
      <c r="AM158" s="55"/>
    </row>
    <row r="159" spans="1:39" s="54" customFormat="1" ht="12.75" customHeight="1" x14ac:dyDescent="0.2">
      <c r="A159" s="14"/>
      <c r="B159" s="20"/>
      <c r="C159" s="15"/>
      <c r="D159" s="15"/>
      <c r="E159" s="15"/>
      <c r="F159" s="14"/>
      <c r="G159" s="14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4"/>
      <c r="X159" s="20"/>
      <c r="Y159" s="14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L159" s="56"/>
      <c r="AM159" s="55"/>
    </row>
    <row r="160" spans="1:39" s="54" customFormat="1" ht="12.75" customHeight="1" x14ac:dyDescent="0.2">
      <c r="A160" s="14"/>
      <c r="B160" s="20"/>
      <c r="C160" s="15"/>
      <c r="D160" s="15"/>
      <c r="E160" s="15"/>
      <c r="F160" s="14"/>
      <c r="G160" s="14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4"/>
      <c r="X160" s="20"/>
      <c r="Y160" s="14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L160" s="56"/>
      <c r="AM160" s="55"/>
    </row>
    <row r="161" spans="1:39" s="54" customFormat="1" ht="12.75" customHeight="1" x14ac:dyDescent="0.2">
      <c r="A161" s="14"/>
      <c r="B161" s="20"/>
      <c r="C161" s="15"/>
      <c r="D161" s="15"/>
      <c r="E161" s="15"/>
      <c r="F161" s="14"/>
      <c r="G161" s="14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4"/>
      <c r="X161" s="20"/>
      <c r="Y161" s="14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L161" s="56"/>
      <c r="AM161" s="55"/>
    </row>
    <row r="162" spans="1:39" s="54" customFormat="1" ht="12.75" customHeight="1" x14ac:dyDescent="0.2">
      <c r="A162" s="14"/>
      <c r="B162" s="20"/>
      <c r="C162" s="15"/>
      <c r="D162" s="15"/>
      <c r="E162" s="15"/>
      <c r="F162" s="14"/>
      <c r="G162" s="14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4"/>
      <c r="X162" s="20"/>
      <c r="Y162" s="14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L162" s="56"/>
      <c r="AM162" s="55"/>
    </row>
    <row r="163" spans="1:39" s="54" customFormat="1" ht="12.75" customHeight="1" x14ac:dyDescent="0.2">
      <c r="A163" s="14"/>
      <c r="B163" s="20"/>
      <c r="C163" s="15"/>
      <c r="D163" s="15"/>
      <c r="E163" s="15"/>
      <c r="F163" s="14"/>
      <c r="G163" s="14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4"/>
      <c r="X163" s="20"/>
      <c r="Y163" s="14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L163" s="56"/>
      <c r="AM163" s="55"/>
    </row>
    <row r="164" spans="1:39" s="54" customFormat="1" ht="12.75" customHeight="1" x14ac:dyDescent="0.2">
      <c r="A164" s="14"/>
      <c r="B164" s="20"/>
      <c r="C164" s="15"/>
      <c r="D164" s="15"/>
      <c r="E164" s="15"/>
      <c r="F164" s="14"/>
      <c r="G164" s="14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4"/>
      <c r="X164" s="20"/>
      <c r="Y164" s="14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L164" s="56"/>
      <c r="AM164" s="55"/>
    </row>
    <row r="165" spans="1:39" s="54" customFormat="1" ht="12.75" customHeight="1" x14ac:dyDescent="0.2">
      <c r="A165" s="14"/>
      <c r="B165" s="20"/>
      <c r="C165" s="15"/>
      <c r="D165" s="15"/>
      <c r="E165" s="15"/>
      <c r="F165" s="14"/>
      <c r="G165" s="14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4"/>
      <c r="X165" s="20"/>
      <c r="Y165" s="14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L165" s="56"/>
      <c r="AM165" s="55"/>
    </row>
    <row r="166" spans="1:39" s="54" customFormat="1" ht="12.75" customHeight="1" x14ac:dyDescent="0.2">
      <c r="A166" s="14"/>
      <c r="B166" s="20"/>
      <c r="C166" s="15"/>
      <c r="D166" s="15"/>
      <c r="E166" s="15"/>
      <c r="F166" s="14"/>
      <c r="G166" s="14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4"/>
      <c r="X166" s="20"/>
      <c r="Y166" s="14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L166" s="56"/>
      <c r="AM166" s="55"/>
    </row>
    <row r="167" spans="1:39" s="54" customFormat="1" ht="12.75" customHeight="1" x14ac:dyDescent="0.2">
      <c r="A167" s="14"/>
      <c r="B167" s="20"/>
      <c r="C167" s="15"/>
      <c r="D167" s="15"/>
      <c r="E167" s="15"/>
      <c r="F167" s="14"/>
      <c r="G167" s="14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4"/>
      <c r="X167" s="20"/>
      <c r="Y167" s="14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L167" s="56"/>
      <c r="AM167" s="55"/>
    </row>
    <row r="168" spans="1:39" s="54" customFormat="1" ht="12.75" customHeight="1" x14ac:dyDescent="0.2">
      <c r="A168" s="14"/>
      <c r="B168" s="20"/>
      <c r="C168" s="15"/>
      <c r="D168" s="15"/>
      <c r="E168" s="15"/>
      <c r="F168" s="14"/>
      <c r="G168" s="14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4"/>
      <c r="X168" s="20"/>
      <c r="Y168" s="14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L168" s="56"/>
      <c r="AM168" s="55"/>
    </row>
    <row r="169" spans="1:39" s="54" customFormat="1" ht="12.75" customHeight="1" x14ac:dyDescent="0.2">
      <c r="A169" s="14"/>
      <c r="B169" s="20"/>
      <c r="C169" s="15"/>
      <c r="D169" s="15"/>
      <c r="E169" s="15"/>
      <c r="F169" s="14"/>
      <c r="G169" s="14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4"/>
      <c r="X169" s="20"/>
      <c r="Y169" s="14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L169" s="56"/>
      <c r="AM169" s="55"/>
    </row>
    <row r="170" spans="1:39" s="54" customFormat="1" ht="12.75" customHeight="1" x14ac:dyDescent="0.2">
      <c r="A170" s="14"/>
      <c r="B170" s="20"/>
      <c r="C170" s="15"/>
      <c r="D170" s="15"/>
      <c r="E170" s="15"/>
      <c r="F170" s="14"/>
      <c r="G170" s="14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4"/>
      <c r="X170" s="20"/>
      <c r="Y170" s="14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L170" s="56"/>
      <c r="AM170" s="55"/>
    </row>
    <row r="171" spans="1:39" s="54" customFormat="1" ht="12.75" customHeight="1" x14ac:dyDescent="0.2">
      <c r="A171" s="14"/>
      <c r="B171" s="20"/>
      <c r="C171" s="15"/>
      <c r="D171" s="15"/>
      <c r="E171" s="15"/>
      <c r="F171" s="14"/>
      <c r="G171" s="14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4"/>
      <c r="X171" s="20"/>
      <c r="Y171" s="14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L171" s="56"/>
      <c r="AM171" s="55"/>
    </row>
    <row r="172" spans="1:39" s="54" customFormat="1" ht="12.75" customHeight="1" x14ac:dyDescent="0.2">
      <c r="A172" s="14"/>
      <c r="B172" s="20"/>
      <c r="C172" s="15"/>
      <c r="D172" s="15"/>
      <c r="E172" s="15"/>
      <c r="F172" s="14"/>
      <c r="G172" s="14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4"/>
      <c r="X172" s="20"/>
      <c r="Y172" s="14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L172" s="56"/>
      <c r="AM172" s="55"/>
    </row>
    <row r="173" spans="1:39" s="54" customFormat="1" ht="12.75" customHeight="1" x14ac:dyDescent="0.2">
      <c r="A173" s="14"/>
      <c r="B173" s="20"/>
      <c r="C173" s="15"/>
      <c r="D173" s="15"/>
      <c r="E173" s="15"/>
      <c r="F173" s="14"/>
      <c r="G173" s="14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4"/>
      <c r="X173" s="20"/>
      <c r="Y173" s="14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L173" s="56"/>
      <c r="AM173" s="55"/>
    </row>
    <row r="174" spans="1:39" s="54" customFormat="1" ht="12.75" customHeight="1" x14ac:dyDescent="0.2">
      <c r="A174" s="14"/>
      <c r="B174" s="20"/>
      <c r="C174" s="15"/>
      <c r="D174" s="15"/>
      <c r="E174" s="15"/>
      <c r="F174" s="14"/>
      <c r="G174" s="14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4"/>
      <c r="X174" s="20"/>
      <c r="Y174" s="14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L174" s="56"/>
      <c r="AM174" s="55"/>
    </row>
    <row r="175" spans="1:39" s="54" customFormat="1" ht="12.75" customHeight="1" x14ac:dyDescent="0.2">
      <c r="A175" s="14"/>
      <c r="B175" s="20"/>
      <c r="C175" s="15"/>
      <c r="D175" s="15"/>
      <c r="E175" s="15"/>
      <c r="F175" s="14"/>
      <c r="G175" s="14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4"/>
      <c r="X175" s="20"/>
      <c r="Y175" s="14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L175" s="56"/>
      <c r="AM175" s="55"/>
    </row>
    <row r="176" spans="1:39" s="54" customFormat="1" ht="12.75" customHeight="1" x14ac:dyDescent="0.2">
      <c r="A176" s="14"/>
      <c r="B176" s="20"/>
      <c r="C176" s="15"/>
      <c r="D176" s="15"/>
      <c r="E176" s="15"/>
      <c r="F176" s="14"/>
      <c r="G176" s="14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4"/>
      <c r="X176" s="20"/>
      <c r="Y176" s="14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L176" s="56"/>
      <c r="AM176" s="55"/>
    </row>
    <row r="177" spans="1:39" s="54" customFormat="1" ht="12.75" customHeight="1" x14ac:dyDescent="0.2">
      <c r="A177" s="14"/>
      <c r="B177" s="20"/>
      <c r="C177" s="15"/>
      <c r="D177" s="15"/>
      <c r="E177" s="15"/>
      <c r="F177" s="14"/>
      <c r="G177" s="14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4"/>
      <c r="X177" s="20"/>
      <c r="Y177" s="14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L177" s="56"/>
      <c r="AM177" s="55"/>
    </row>
    <row r="178" spans="1:39" s="54" customFormat="1" ht="12.75" customHeight="1" x14ac:dyDescent="0.2">
      <c r="A178" s="14"/>
      <c r="B178" s="20"/>
      <c r="C178" s="15"/>
      <c r="D178" s="15"/>
      <c r="E178" s="15"/>
      <c r="F178" s="14"/>
      <c r="G178" s="14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4"/>
      <c r="X178" s="20"/>
      <c r="Y178" s="14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L178" s="56"/>
      <c r="AM178" s="55"/>
    </row>
    <row r="179" spans="1:39" s="54" customFormat="1" ht="12.75" customHeight="1" x14ac:dyDescent="0.2">
      <c r="A179" s="14"/>
      <c r="B179" s="20"/>
      <c r="C179" s="15"/>
      <c r="D179" s="15"/>
      <c r="E179" s="15"/>
      <c r="F179" s="14"/>
      <c r="G179" s="14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4"/>
      <c r="X179" s="20"/>
      <c r="Y179" s="14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L179" s="56"/>
      <c r="AM179" s="55"/>
    </row>
    <row r="180" spans="1:39" s="54" customFormat="1" ht="12.75" customHeight="1" x14ac:dyDescent="0.2">
      <c r="A180" s="14"/>
      <c r="B180" s="20"/>
      <c r="C180" s="15"/>
      <c r="D180" s="15"/>
      <c r="E180" s="15"/>
      <c r="F180" s="14"/>
      <c r="G180" s="14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4"/>
      <c r="X180" s="20"/>
      <c r="Y180" s="14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L180" s="56"/>
      <c r="AM180" s="55"/>
    </row>
    <row r="181" spans="1:39" s="54" customFormat="1" ht="12.75" customHeight="1" x14ac:dyDescent="0.2">
      <c r="A181" s="14"/>
      <c r="B181" s="20"/>
      <c r="C181" s="15"/>
      <c r="D181" s="15"/>
      <c r="E181" s="15"/>
      <c r="F181" s="14"/>
      <c r="G181" s="14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4"/>
      <c r="X181" s="20"/>
      <c r="Y181" s="14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L181" s="56"/>
      <c r="AM181" s="55"/>
    </row>
    <row r="182" spans="1:39" s="54" customFormat="1" ht="12.75" customHeight="1" x14ac:dyDescent="0.2">
      <c r="A182" s="14"/>
      <c r="B182" s="20"/>
      <c r="C182" s="15"/>
      <c r="D182" s="15"/>
      <c r="E182" s="15"/>
      <c r="F182" s="14"/>
      <c r="G182" s="14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4"/>
      <c r="X182" s="20"/>
      <c r="Y182" s="14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L182" s="56"/>
      <c r="AM182" s="55"/>
    </row>
    <row r="183" spans="1:39" s="54" customFormat="1" ht="12.75" customHeight="1" x14ac:dyDescent="0.2">
      <c r="A183" s="14"/>
      <c r="B183" s="20"/>
      <c r="C183" s="15"/>
      <c r="D183" s="15"/>
      <c r="E183" s="15"/>
      <c r="F183" s="14"/>
      <c r="G183" s="14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4"/>
      <c r="X183" s="20"/>
      <c r="Y183" s="14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L183" s="56"/>
      <c r="AM183" s="55"/>
    </row>
    <row r="184" spans="1:39" s="54" customFormat="1" ht="12.75" customHeight="1" x14ac:dyDescent="0.2">
      <c r="A184" s="14"/>
      <c r="B184" s="20"/>
      <c r="C184" s="15"/>
      <c r="D184" s="15"/>
      <c r="E184" s="15"/>
      <c r="F184" s="14"/>
      <c r="G184" s="14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4"/>
      <c r="X184" s="20"/>
      <c r="Y184" s="14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L184" s="56"/>
      <c r="AM184" s="55"/>
    </row>
    <row r="185" spans="1:39" s="54" customFormat="1" ht="12.75" customHeight="1" x14ac:dyDescent="0.2">
      <c r="A185" s="14"/>
      <c r="B185" s="20"/>
      <c r="C185" s="15"/>
      <c r="D185" s="15"/>
      <c r="E185" s="15"/>
      <c r="F185" s="14"/>
      <c r="G185" s="14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4"/>
      <c r="X185" s="20"/>
      <c r="Y185" s="14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L185" s="56"/>
      <c r="AM185" s="55"/>
    </row>
    <row r="186" spans="1:39" s="54" customFormat="1" ht="12.75" customHeight="1" x14ac:dyDescent="0.2">
      <c r="A186" s="14"/>
      <c r="B186" s="20"/>
      <c r="C186" s="15"/>
      <c r="D186" s="15"/>
      <c r="E186" s="15"/>
      <c r="F186" s="14"/>
      <c r="G186" s="14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4"/>
      <c r="X186" s="20"/>
      <c r="Y186" s="14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L186" s="56"/>
      <c r="AM186" s="55"/>
    </row>
    <row r="187" spans="1:39" s="54" customFormat="1" ht="12.75" customHeight="1" x14ac:dyDescent="0.2">
      <c r="A187" s="14"/>
      <c r="B187" s="20"/>
      <c r="C187" s="15"/>
      <c r="D187" s="15"/>
      <c r="E187" s="15"/>
      <c r="F187" s="14"/>
      <c r="G187" s="14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4"/>
      <c r="X187" s="20"/>
      <c r="Y187" s="14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L187" s="56"/>
      <c r="AM187" s="55"/>
    </row>
    <row r="188" spans="1:39" s="54" customFormat="1" ht="12.75" customHeight="1" x14ac:dyDescent="0.2">
      <c r="A188" s="14"/>
      <c r="B188" s="20"/>
      <c r="C188" s="15"/>
      <c r="D188" s="15"/>
      <c r="E188" s="15"/>
      <c r="F188" s="14"/>
      <c r="G188" s="14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4"/>
      <c r="X188" s="20"/>
      <c r="Y188" s="14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L188" s="56"/>
      <c r="AM188" s="55"/>
    </row>
    <row r="189" spans="1:39" s="54" customFormat="1" ht="12.75" customHeight="1" x14ac:dyDescent="0.2">
      <c r="A189" s="14"/>
      <c r="B189" s="20"/>
      <c r="C189" s="15"/>
      <c r="D189" s="15"/>
      <c r="E189" s="15"/>
      <c r="F189" s="14"/>
      <c r="G189" s="14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4"/>
      <c r="X189" s="20"/>
      <c r="Y189" s="14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L189" s="56"/>
      <c r="AM189" s="55"/>
    </row>
    <row r="190" spans="1:39" s="54" customFormat="1" ht="12.75" customHeight="1" x14ac:dyDescent="0.2">
      <c r="A190" s="14"/>
      <c r="B190" s="20"/>
      <c r="C190" s="15"/>
      <c r="D190" s="15"/>
      <c r="E190" s="15"/>
      <c r="F190" s="14"/>
      <c r="G190" s="14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4"/>
      <c r="X190" s="20"/>
      <c r="Y190" s="14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L190" s="56"/>
      <c r="AM190" s="55"/>
    </row>
    <row r="191" spans="1:39" s="54" customFormat="1" ht="12.75" customHeight="1" x14ac:dyDescent="0.2">
      <c r="A191" s="14"/>
      <c r="B191" s="20"/>
      <c r="C191" s="15"/>
      <c r="D191" s="15"/>
      <c r="E191" s="15"/>
      <c r="F191" s="14"/>
      <c r="G191" s="14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4"/>
      <c r="X191" s="20"/>
      <c r="Y191" s="14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L191" s="56"/>
      <c r="AM191" s="55"/>
    </row>
    <row r="192" spans="1:39" s="54" customFormat="1" ht="12.75" customHeight="1" x14ac:dyDescent="0.2">
      <c r="A192" s="14"/>
      <c r="B192" s="20"/>
      <c r="C192" s="15"/>
      <c r="D192" s="15"/>
      <c r="E192" s="15"/>
      <c r="F192" s="14"/>
      <c r="G192" s="14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4"/>
      <c r="X192" s="20"/>
      <c r="Y192" s="14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L192" s="56"/>
      <c r="AM192" s="55"/>
    </row>
    <row r="193" spans="1:39" s="54" customFormat="1" ht="12.75" customHeight="1" x14ac:dyDescent="0.2">
      <c r="A193" s="14"/>
      <c r="B193" s="20"/>
      <c r="C193" s="15"/>
      <c r="D193" s="15"/>
      <c r="E193" s="15"/>
      <c r="F193" s="14"/>
      <c r="G193" s="14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4"/>
      <c r="X193" s="20"/>
      <c r="Y193" s="14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L193" s="56"/>
      <c r="AM193" s="55"/>
    </row>
    <row r="194" spans="1:39" s="54" customFormat="1" ht="12.75" customHeight="1" x14ac:dyDescent="0.2">
      <c r="A194" s="14"/>
      <c r="B194" s="20"/>
      <c r="C194" s="15"/>
      <c r="D194" s="15"/>
      <c r="E194" s="15"/>
      <c r="F194" s="14"/>
      <c r="G194" s="14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4"/>
      <c r="X194" s="20"/>
      <c r="Y194" s="14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L194" s="56"/>
      <c r="AM194" s="55"/>
    </row>
    <row r="195" spans="1:39" s="54" customFormat="1" ht="12.75" customHeight="1" x14ac:dyDescent="0.2">
      <c r="A195" s="14"/>
      <c r="B195" s="20"/>
      <c r="C195" s="15"/>
      <c r="D195" s="15"/>
      <c r="E195" s="15"/>
      <c r="F195" s="14"/>
      <c r="G195" s="14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4"/>
      <c r="X195" s="20"/>
      <c r="Y195" s="14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L195" s="56"/>
      <c r="AM195" s="55"/>
    </row>
    <row r="196" spans="1:39" s="54" customFormat="1" ht="12.75" customHeight="1" x14ac:dyDescent="0.2">
      <c r="A196" s="14"/>
      <c r="B196" s="20"/>
      <c r="C196" s="15"/>
      <c r="D196" s="15"/>
      <c r="E196" s="15"/>
      <c r="F196" s="14"/>
      <c r="G196" s="14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4"/>
      <c r="X196" s="20"/>
      <c r="Y196" s="14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L196" s="56"/>
      <c r="AM196" s="55"/>
    </row>
    <row r="197" spans="1:39" s="54" customFormat="1" ht="12.75" customHeight="1" x14ac:dyDescent="0.2">
      <c r="A197" s="14"/>
      <c r="B197" s="20"/>
      <c r="C197" s="15"/>
      <c r="D197" s="15"/>
      <c r="E197" s="15"/>
      <c r="F197" s="14"/>
      <c r="G197" s="14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4"/>
      <c r="X197" s="20"/>
      <c r="Y197" s="14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L197" s="56"/>
      <c r="AM197" s="55"/>
    </row>
    <row r="198" spans="1:39" s="54" customFormat="1" ht="12.75" customHeight="1" x14ac:dyDescent="0.2">
      <c r="A198" s="14"/>
      <c r="B198" s="20"/>
      <c r="C198" s="15"/>
      <c r="D198" s="15"/>
      <c r="E198" s="15"/>
      <c r="F198" s="14"/>
      <c r="G198" s="14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4"/>
      <c r="X198" s="20"/>
      <c r="Y198" s="14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L198" s="56"/>
      <c r="AM198" s="55"/>
    </row>
    <row r="199" spans="1:39" s="54" customFormat="1" ht="12.75" customHeight="1" x14ac:dyDescent="0.2">
      <c r="A199" s="14"/>
      <c r="B199" s="20"/>
      <c r="C199" s="15"/>
      <c r="D199" s="15"/>
      <c r="E199" s="15"/>
      <c r="F199" s="14"/>
      <c r="G199" s="14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4"/>
      <c r="X199" s="20"/>
      <c r="Y199" s="14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L199" s="56"/>
      <c r="AM199" s="55"/>
    </row>
    <row r="200" spans="1:39" s="54" customFormat="1" ht="12.75" customHeight="1" x14ac:dyDescent="0.2">
      <c r="A200" s="14"/>
      <c r="B200" s="20"/>
      <c r="C200" s="15"/>
      <c r="D200" s="15"/>
      <c r="E200" s="15"/>
      <c r="F200" s="14"/>
      <c r="G200" s="14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4"/>
      <c r="X200" s="20"/>
      <c r="Y200" s="14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L200" s="56"/>
      <c r="AM200" s="55"/>
    </row>
    <row r="201" spans="1:39" s="54" customFormat="1" ht="12.75" customHeight="1" x14ac:dyDescent="0.2">
      <c r="A201" s="14"/>
      <c r="B201" s="20"/>
      <c r="C201" s="15"/>
      <c r="D201" s="15"/>
      <c r="E201" s="15"/>
      <c r="F201" s="14"/>
      <c r="G201" s="14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4"/>
      <c r="X201" s="20"/>
      <c r="Y201" s="14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L201" s="56"/>
      <c r="AM201" s="55"/>
    </row>
    <row r="202" spans="1:39" s="54" customFormat="1" ht="12.75" customHeight="1" x14ac:dyDescent="0.2">
      <c r="A202" s="14"/>
      <c r="B202" s="20"/>
      <c r="C202" s="15"/>
      <c r="D202" s="15"/>
      <c r="E202" s="15"/>
      <c r="F202" s="14"/>
      <c r="G202" s="14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4"/>
      <c r="X202" s="20"/>
      <c r="Y202" s="14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L202" s="56"/>
      <c r="AM202" s="55"/>
    </row>
    <row r="203" spans="1:39" s="54" customFormat="1" ht="12.75" customHeight="1" x14ac:dyDescent="0.2">
      <c r="A203" s="14"/>
      <c r="B203" s="20"/>
      <c r="C203" s="15"/>
      <c r="D203" s="15"/>
      <c r="E203" s="15"/>
      <c r="F203" s="14"/>
      <c r="G203" s="14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4"/>
      <c r="X203" s="20"/>
      <c r="Y203" s="14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L203" s="56"/>
      <c r="AM203" s="55"/>
    </row>
    <row r="204" spans="1:39" s="54" customFormat="1" ht="12.75" customHeight="1" x14ac:dyDescent="0.2">
      <c r="A204" s="14"/>
      <c r="B204" s="20"/>
      <c r="C204" s="15"/>
      <c r="D204" s="15"/>
      <c r="E204" s="15"/>
      <c r="F204" s="14"/>
      <c r="G204" s="1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4"/>
      <c r="X204" s="20"/>
      <c r="Y204" s="14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L204" s="56"/>
      <c r="AM204" s="55"/>
    </row>
    <row r="205" spans="1:39" s="54" customFormat="1" ht="12.75" customHeight="1" x14ac:dyDescent="0.2">
      <c r="A205" s="14"/>
      <c r="B205" s="20"/>
      <c r="C205" s="15"/>
      <c r="D205" s="15"/>
      <c r="E205" s="15"/>
      <c r="F205" s="14"/>
      <c r="G205" s="14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4"/>
      <c r="X205" s="20"/>
      <c r="Y205" s="14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L205" s="56"/>
      <c r="AM205" s="55"/>
    </row>
    <row r="206" spans="1:39" s="54" customFormat="1" ht="12.75" customHeight="1" x14ac:dyDescent="0.2">
      <c r="A206" s="14"/>
      <c r="B206" s="20"/>
      <c r="C206" s="15"/>
      <c r="D206" s="15"/>
      <c r="E206" s="15"/>
      <c r="F206" s="14"/>
      <c r="G206" s="14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4"/>
      <c r="X206" s="20"/>
      <c r="Y206" s="14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L206" s="56"/>
      <c r="AM206" s="55"/>
    </row>
    <row r="207" spans="1:39" s="54" customFormat="1" ht="12.75" customHeight="1" x14ac:dyDescent="0.2">
      <c r="A207" s="14"/>
      <c r="B207" s="20"/>
      <c r="C207" s="15"/>
      <c r="D207" s="15"/>
      <c r="E207" s="15"/>
      <c r="F207" s="14"/>
      <c r="G207" s="14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4"/>
      <c r="X207" s="20"/>
      <c r="Y207" s="14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L207" s="56"/>
      <c r="AM207" s="55"/>
    </row>
    <row r="208" spans="1:39" s="54" customFormat="1" ht="12.75" customHeight="1" x14ac:dyDescent="0.2">
      <c r="A208" s="14"/>
      <c r="B208" s="20"/>
      <c r="C208" s="15"/>
      <c r="D208" s="15"/>
      <c r="E208" s="15"/>
      <c r="F208" s="14"/>
      <c r="G208" s="14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4"/>
      <c r="X208" s="20"/>
      <c r="Y208" s="14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L208" s="56"/>
      <c r="AM208" s="55"/>
    </row>
    <row r="209" spans="1:39" s="54" customFormat="1" ht="12.75" customHeight="1" x14ac:dyDescent="0.2">
      <c r="A209" s="14"/>
      <c r="B209" s="20"/>
      <c r="C209" s="15"/>
      <c r="D209" s="15"/>
      <c r="E209" s="15"/>
      <c r="F209" s="14"/>
      <c r="G209" s="14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4"/>
      <c r="X209" s="20"/>
      <c r="Y209" s="14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L209" s="56"/>
      <c r="AM209" s="55"/>
    </row>
    <row r="210" spans="1:39" s="54" customFormat="1" ht="12.75" customHeight="1" x14ac:dyDescent="0.2">
      <c r="A210" s="14"/>
      <c r="B210" s="20"/>
      <c r="C210" s="15"/>
      <c r="D210" s="15"/>
      <c r="E210" s="15"/>
      <c r="F210" s="14"/>
      <c r="G210" s="14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4"/>
      <c r="X210" s="20"/>
      <c r="Y210" s="14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L210" s="56"/>
      <c r="AM210" s="55"/>
    </row>
    <row r="211" spans="1:39" s="54" customFormat="1" ht="12.75" customHeight="1" x14ac:dyDescent="0.2">
      <c r="A211" s="14"/>
      <c r="B211" s="20"/>
      <c r="C211" s="15"/>
      <c r="D211" s="15"/>
      <c r="E211" s="15"/>
      <c r="F211" s="14"/>
      <c r="G211" s="14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4"/>
      <c r="X211" s="20"/>
      <c r="Y211" s="14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L211" s="56"/>
      <c r="AM211" s="55"/>
    </row>
    <row r="212" spans="1:39" s="54" customFormat="1" ht="12.75" customHeight="1" x14ac:dyDescent="0.2">
      <c r="A212" s="14"/>
      <c r="B212" s="20"/>
      <c r="C212" s="15"/>
      <c r="D212" s="15"/>
      <c r="E212" s="15"/>
      <c r="F212" s="14"/>
      <c r="G212" s="14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4"/>
      <c r="X212" s="20"/>
      <c r="Y212" s="14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L212" s="56"/>
      <c r="AM212" s="55"/>
    </row>
    <row r="213" spans="1:39" s="54" customFormat="1" ht="12.75" customHeight="1" x14ac:dyDescent="0.2">
      <c r="A213" s="14"/>
      <c r="B213" s="20"/>
      <c r="C213" s="15"/>
      <c r="D213" s="15"/>
      <c r="E213" s="15"/>
      <c r="F213" s="14"/>
      <c r="G213" s="14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4"/>
      <c r="X213" s="20"/>
      <c r="Y213" s="14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L213" s="56"/>
      <c r="AM213" s="55"/>
    </row>
    <row r="214" spans="1:39" s="54" customFormat="1" ht="12.75" customHeight="1" x14ac:dyDescent="0.2">
      <c r="A214" s="14"/>
      <c r="B214" s="20"/>
      <c r="C214" s="15"/>
      <c r="D214" s="15"/>
      <c r="E214" s="15"/>
      <c r="F214" s="14"/>
      <c r="G214" s="14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4"/>
      <c r="X214" s="20"/>
      <c r="Y214" s="14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L214" s="56"/>
      <c r="AM214" s="55"/>
    </row>
    <row r="215" spans="1:39" s="54" customFormat="1" ht="12.75" customHeight="1" x14ac:dyDescent="0.2">
      <c r="A215" s="14"/>
      <c r="B215" s="20"/>
      <c r="C215" s="15"/>
      <c r="D215" s="15"/>
      <c r="E215" s="15"/>
      <c r="F215" s="14"/>
      <c r="G215" s="14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4"/>
      <c r="X215" s="20"/>
      <c r="Y215" s="14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L215" s="56"/>
      <c r="AM215" s="55"/>
    </row>
    <row r="216" spans="1:39" s="54" customFormat="1" ht="12.75" customHeight="1" x14ac:dyDescent="0.2">
      <c r="A216" s="14"/>
      <c r="B216" s="20"/>
      <c r="C216" s="15"/>
      <c r="D216" s="15"/>
      <c r="E216" s="15"/>
      <c r="F216" s="14"/>
      <c r="G216" s="14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4"/>
      <c r="X216" s="20"/>
      <c r="Y216" s="14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L216" s="56"/>
      <c r="AM216" s="55"/>
    </row>
    <row r="217" spans="1:39" s="54" customFormat="1" ht="12.75" customHeight="1" x14ac:dyDescent="0.2">
      <c r="A217" s="14"/>
      <c r="B217" s="20"/>
      <c r="C217" s="15"/>
      <c r="D217" s="15"/>
      <c r="E217" s="15"/>
      <c r="F217" s="14"/>
      <c r="G217" s="14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4"/>
      <c r="X217" s="20"/>
      <c r="Y217" s="14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L217" s="56"/>
      <c r="AM217" s="55"/>
    </row>
    <row r="218" spans="1:39" s="54" customFormat="1" ht="12.75" customHeight="1" x14ac:dyDescent="0.2">
      <c r="A218" s="14"/>
      <c r="B218" s="20"/>
      <c r="C218" s="15"/>
      <c r="D218" s="15"/>
      <c r="E218" s="15"/>
      <c r="F218" s="14"/>
      <c r="G218" s="14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4"/>
      <c r="X218" s="20"/>
      <c r="Y218" s="14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L218" s="56"/>
      <c r="AM218" s="55"/>
    </row>
    <row r="219" spans="1:39" s="54" customFormat="1" ht="12.75" customHeight="1" x14ac:dyDescent="0.2">
      <c r="A219" s="14"/>
      <c r="B219" s="20"/>
      <c r="C219" s="15"/>
      <c r="D219" s="15"/>
      <c r="E219" s="15"/>
      <c r="F219" s="14"/>
      <c r="G219" s="14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4"/>
      <c r="X219" s="20"/>
      <c r="Y219" s="14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L219" s="56"/>
      <c r="AM219" s="55"/>
    </row>
    <row r="220" spans="1:39" s="54" customFormat="1" ht="12.75" customHeight="1" x14ac:dyDescent="0.2">
      <c r="A220" s="14"/>
      <c r="B220" s="20"/>
      <c r="C220" s="15"/>
      <c r="D220" s="15"/>
      <c r="E220" s="15"/>
      <c r="F220" s="14"/>
      <c r="G220" s="14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4"/>
      <c r="X220" s="20"/>
      <c r="Y220" s="14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L220" s="56"/>
      <c r="AM220" s="55"/>
    </row>
    <row r="221" spans="1:39" s="54" customFormat="1" ht="12.75" customHeight="1" x14ac:dyDescent="0.2">
      <c r="A221" s="14"/>
      <c r="B221" s="20"/>
      <c r="C221" s="15"/>
      <c r="D221" s="15"/>
      <c r="E221" s="15"/>
      <c r="F221" s="14"/>
      <c r="G221" s="14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4"/>
      <c r="X221" s="20"/>
      <c r="Y221" s="14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L221" s="56"/>
      <c r="AM221" s="55"/>
    </row>
    <row r="222" spans="1:39" s="54" customFormat="1" ht="12.75" customHeight="1" x14ac:dyDescent="0.2">
      <c r="A222" s="14"/>
      <c r="B222" s="20"/>
      <c r="C222" s="15"/>
      <c r="D222" s="15"/>
      <c r="E222" s="15"/>
      <c r="F222" s="14"/>
      <c r="G222" s="14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4"/>
      <c r="X222" s="20"/>
      <c r="Y222" s="14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L222" s="56"/>
      <c r="AM222" s="55"/>
    </row>
    <row r="223" spans="1:39" s="54" customFormat="1" ht="12.75" customHeight="1" x14ac:dyDescent="0.2">
      <c r="A223" s="14"/>
      <c r="B223" s="20"/>
      <c r="C223" s="15"/>
      <c r="D223" s="15"/>
      <c r="E223" s="15"/>
      <c r="F223" s="14"/>
      <c r="G223" s="14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4"/>
      <c r="X223" s="20"/>
      <c r="Y223" s="14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L223" s="56"/>
      <c r="AM223" s="55"/>
    </row>
    <row r="224" spans="1:39" s="54" customFormat="1" ht="12.75" customHeight="1" x14ac:dyDescent="0.2">
      <c r="A224" s="14"/>
      <c r="B224" s="20"/>
      <c r="C224" s="15"/>
      <c r="D224" s="15"/>
      <c r="E224" s="15"/>
      <c r="F224" s="14"/>
      <c r="G224" s="14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4"/>
      <c r="X224" s="20"/>
      <c r="Y224" s="14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L224" s="56"/>
      <c r="AM224" s="55"/>
    </row>
    <row r="225" spans="1:39" s="54" customFormat="1" ht="12.75" customHeight="1" x14ac:dyDescent="0.2">
      <c r="A225" s="14"/>
      <c r="B225" s="20"/>
      <c r="C225" s="15"/>
      <c r="D225" s="15"/>
      <c r="E225" s="15"/>
      <c r="F225" s="14"/>
      <c r="G225" s="14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4"/>
      <c r="X225" s="20"/>
      <c r="Y225" s="14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L225" s="56"/>
      <c r="AM225" s="55"/>
    </row>
    <row r="226" spans="1:39" s="54" customFormat="1" ht="12.75" customHeight="1" x14ac:dyDescent="0.2">
      <c r="A226" s="14"/>
      <c r="B226" s="20"/>
      <c r="C226" s="15"/>
      <c r="D226" s="15"/>
      <c r="E226" s="15"/>
      <c r="F226" s="14"/>
      <c r="G226" s="14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4"/>
      <c r="X226" s="20"/>
      <c r="Y226" s="14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L226" s="56"/>
      <c r="AM226" s="55"/>
    </row>
    <row r="227" spans="1:39" s="54" customFormat="1" ht="12.75" customHeight="1" x14ac:dyDescent="0.2">
      <c r="A227" s="14"/>
      <c r="B227" s="20"/>
      <c r="C227" s="15"/>
      <c r="D227" s="15"/>
      <c r="E227" s="15"/>
      <c r="F227" s="14"/>
      <c r="G227" s="14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4"/>
      <c r="X227" s="20"/>
      <c r="Y227" s="14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L227" s="56"/>
      <c r="AM227" s="55"/>
    </row>
    <row r="228" spans="1:39" s="54" customFormat="1" ht="12.75" customHeight="1" x14ac:dyDescent="0.2">
      <c r="A228" s="14"/>
      <c r="B228" s="20"/>
      <c r="C228" s="15"/>
      <c r="D228" s="15"/>
      <c r="E228" s="15"/>
      <c r="F228" s="14"/>
      <c r="G228" s="14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4"/>
      <c r="X228" s="20"/>
      <c r="Y228" s="14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L228" s="56"/>
      <c r="AM228" s="55"/>
    </row>
    <row r="229" spans="1:39" s="54" customFormat="1" ht="12.75" customHeight="1" x14ac:dyDescent="0.2">
      <c r="A229" s="14"/>
      <c r="B229" s="20"/>
      <c r="C229" s="15"/>
      <c r="D229" s="15"/>
      <c r="E229" s="15"/>
      <c r="F229" s="14"/>
      <c r="G229" s="14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4"/>
      <c r="X229" s="20"/>
      <c r="Y229" s="14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L229" s="56"/>
      <c r="AM229" s="55"/>
    </row>
    <row r="230" spans="1:39" s="54" customFormat="1" ht="12.75" customHeight="1" x14ac:dyDescent="0.2">
      <c r="A230" s="14"/>
      <c r="B230" s="20"/>
      <c r="C230" s="15"/>
      <c r="D230" s="15"/>
      <c r="E230" s="15"/>
      <c r="F230" s="14"/>
      <c r="G230" s="14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4"/>
      <c r="X230" s="20"/>
      <c r="Y230" s="14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L230" s="56"/>
      <c r="AM230" s="55"/>
    </row>
    <row r="231" spans="1:39" s="54" customFormat="1" ht="12.75" customHeight="1" x14ac:dyDescent="0.2">
      <c r="A231" s="14"/>
      <c r="B231" s="20"/>
      <c r="C231" s="15"/>
      <c r="D231" s="15"/>
      <c r="E231" s="15"/>
      <c r="F231" s="14"/>
      <c r="G231" s="14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4"/>
      <c r="X231" s="20"/>
      <c r="Y231" s="14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L231" s="56"/>
      <c r="AM231" s="55"/>
    </row>
    <row r="232" spans="1:39" s="54" customFormat="1" ht="12.75" customHeight="1" x14ac:dyDescent="0.2">
      <c r="A232" s="14"/>
      <c r="B232" s="20"/>
      <c r="C232" s="15"/>
      <c r="D232" s="15"/>
      <c r="E232" s="15"/>
      <c r="F232" s="14"/>
      <c r="G232" s="14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4"/>
      <c r="X232" s="20"/>
      <c r="Y232" s="14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L232" s="56"/>
      <c r="AM232" s="55"/>
    </row>
    <row r="233" spans="1:39" s="54" customFormat="1" ht="12.75" customHeight="1" x14ac:dyDescent="0.2">
      <c r="A233" s="14"/>
      <c r="B233" s="20"/>
      <c r="C233" s="15"/>
      <c r="D233" s="15"/>
      <c r="E233" s="15"/>
      <c r="F233" s="14"/>
      <c r="G233" s="14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4"/>
      <c r="X233" s="20"/>
      <c r="Y233" s="14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L233" s="56"/>
      <c r="AM233" s="55"/>
    </row>
    <row r="234" spans="1:39" s="54" customFormat="1" ht="12.75" customHeight="1" x14ac:dyDescent="0.2">
      <c r="A234" s="14"/>
      <c r="B234" s="20"/>
      <c r="C234" s="15"/>
      <c r="D234" s="15"/>
      <c r="E234" s="15"/>
      <c r="F234" s="14"/>
      <c r="G234" s="14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4"/>
      <c r="X234" s="20"/>
      <c r="Y234" s="14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L234" s="56"/>
      <c r="AM234" s="55"/>
    </row>
    <row r="235" spans="1:39" s="54" customFormat="1" ht="12.75" customHeight="1" x14ac:dyDescent="0.2">
      <c r="A235" s="14"/>
      <c r="B235" s="20"/>
      <c r="C235" s="15"/>
      <c r="D235" s="15"/>
      <c r="E235" s="15"/>
      <c r="F235" s="14"/>
      <c r="G235" s="14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4"/>
      <c r="X235" s="20"/>
      <c r="Y235" s="14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L235" s="56"/>
      <c r="AM235" s="55"/>
    </row>
    <row r="236" spans="1:39" s="54" customFormat="1" ht="12.75" customHeight="1" x14ac:dyDescent="0.2">
      <c r="A236" s="14"/>
      <c r="B236" s="20"/>
      <c r="C236" s="15"/>
      <c r="D236" s="15"/>
      <c r="E236" s="15"/>
      <c r="F236" s="14"/>
      <c r="G236" s="14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4"/>
      <c r="X236" s="20"/>
      <c r="Y236" s="14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L236" s="56"/>
      <c r="AM236" s="55"/>
    </row>
    <row r="237" spans="1:39" s="54" customFormat="1" ht="12.75" customHeight="1" x14ac:dyDescent="0.2">
      <c r="A237" s="14"/>
      <c r="B237" s="20"/>
      <c r="C237" s="15"/>
      <c r="D237" s="15"/>
      <c r="E237" s="15"/>
      <c r="F237" s="14"/>
      <c r="G237" s="14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4"/>
      <c r="X237" s="20"/>
      <c r="Y237" s="14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L237" s="56"/>
      <c r="AM237" s="55"/>
    </row>
    <row r="238" spans="1:39" s="54" customFormat="1" ht="12.75" customHeight="1" x14ac:dyDescent="0.2">
      <c r="A238" s="14"/>
      <c r="B238" s="20"/>
      <c r="C238" s="15"/>
      <c r="D238" s="15"/>
      <c r="E238" s="15"/>
      <c r="F238" s="14"/>
      <c r="G238" s="14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4"/>
      <c r="X238" s="20"/>
      <c r="Y238" s="14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L238" s="56"/>
      <c r="AM238" s="55"/>
    </row>
    <row r="239" spans="1:39" s="54" customFormat="1" ht="12.75" customHeight="1" x14ac:dyDescent="0.2">
      <c r="A239" s="14"/>
      <c r="B239" s="20"/>
      <c r="C239" s="15"/>
      <c r="D239" s="15"/>
      <c r="E239" s="15"/>
      <c r="F239" s="14"/>
      <c r="G239" s="14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4"/>
      <c r="X239" s="20"/>
      <c r="Y239" s="14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L239" s="56"/>
      <c r="AM239" s="55"/>
    </row>
    <row r="240" spans="1:39" s="54" customFormat="1" ht="12.75" customHeight="1" x14ac:dyDescent="0.2">
      <c r="A240" s="14"/>
      <c r="B240" s="20"/>
      <c r="C240" s="15"/>
      <c r="D240" s="15"/>
      <c r="E240" s="15"/>
      <c r="F240" s="14"/>
      <c r="G240" s="14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4"/>
      <c r="X240" s="20"/>
      <c r="Y240" s="14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L240" s="56"/>
      <c r="AM240" s="55"/>
    </row>
    <row r="241" spans="1:39" s="54" customFormat="1" ht="12.75" customHeight="1" x14ac:dyDescent="0.2">
      <c r="A241" s="14"/>
      <c r="B241" s="20"/>
      <c r="C241" s="15"/>
      <c r="D241" s="15"/>
      <c r="E241" s="15"/>
      <c r="F241" s="14"/>
      <c r="G241" s="14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4"/>
      <c r="X241" s="20"/>
      <c r="Y241" s="14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L241" s="56"/>
      <c r="AM241" s="55"/>
    </row>
    <row r="242" spans="1:39" s="54" customFormat="1" ht="12.75" customHeight="1" x14ac:dyDescent="0.2">
      <c r="A242" s="14"/>
      <c r="B242" s="20"/>
      <c r="C242" s="15"/>
      <c r="D242" s="15"/>
      <c r="E242" s="15"/>
      <c r="F242" s="14"/>
      <c r="G242" s="14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4"/>
      <c r="X242" s="20"/>
      <c r="Y242" s="14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L242" s="56"/>
      <c r="AM242" s="55"/>
    </row>
    <row r="243" spans="1:39" s="54" customFormat="1" ht="12.75" customHeight="1" x14ac:dyDescent="0.2">
      <c r="A243" s="14"/>
      <c r="B243" s="20"/>
      <c r="C243" s="15"/>
      <c r="D243" s="15"/>
      <c r="E243" s="15"/>
      <c r="F243" s="14"/>
      <c r="G243" s="14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4"/>
      <c r="X243" s="20"/>
      <c r="Y243" s="14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L243" s="56"/>
      <c r="AM243" s="55"/>
    </row>
    <row r="244" spans="1:39" s="54" customFormat="1" ht="12.75" customHeight="1" x14ac:dyDescent="0.2">
      <c r="A244" s="14"/>
      <c r="B244" s="20"/>
      <c r="C244" s="15"/>
      <c r="D244" s="15"/>
      <c r="E244" s="15"/>
      <c r="F244" s="14"/>
      <c r="G244" s="14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4"/>
      <c r="X244" s="20"/>
      <c r="Y244" s="14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L244" s="56"/>
      <c r="AM244" s="55"/>
    </row>
    <row r="245" spans="1:39" s="54" customFormat="1" ht="12.75" customHeight="1" x14ac:dyDescent="0.2">
      <c r="A245" s="14"/>
      <c r="B245" s="20"/>
      <c r="C245" s="15"/>
      <c r="D245" s="15"/>
      <c r="E245" s="15"/>
      <c r="F245" s="14"/>
      <c r="G245" s="14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4"/>
      <c r="X245" s="20"/>
      <c r="Y245" s="14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L245" s="56"/>
      <c r="AM245" s="55"/>
    </row>
    <row r="246" spans="1:39" s="54" customFormat="1" ht="12.75" customHeight="1" x14ac:dyDescent="0.2">
      <c r="A246" s="14"/>
      <c r="B246" s="20"/>
      <c r="C246" s="15"/>
      <c r="D246" s="15"/>
      <c r="E246" s="15"/>
      <c r="F246" s="14"/>
      <c r="G246" s="14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4"/>
      <c r="X246" s="20"/>
      <c r="Y246" s="14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L246" s="56"/>
      <c r="AM246" s="55"/>
    </row>
    <row r="247" spans="1:39" s="54" customFormat="1" ht="12.75" customHeight="1" x14ac:dyDescent="0.2">
      <c r="A247" s="14"/>
      <c r="B247" s="20"/>
      <c r="C247" s="15"/>
      <c r="D247" s="15"/>
      <c r="E247" s="15"/>
      <c r="F247" s="14"/>
      <c r="G247" s="14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4"/>
      <c r="X247" s="20"/>
      <c r="Y247" s="14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L247" s="56"/>
      <c r="AM247" s="55"/>
    </row>
    <row r="248" spans="1:39" s="54" customFormat="1" ht="12.75" customHeight="1" x14ac:dyDescent="0.2">
      <c r="A248" s="14"/>
      <c r="B248" s="20"/>
      <c r="C248" s="15"/>
      <c r="D248" s="15"/>
      <c r="E248" s="15"/>
      <c r="F248" s="14"/>
      <c r="G248" s="14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4"/>
      <c r="X248" s="20"/>
      <c r="Y248" s="14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L248" s="56"/>
      <c r="AM248" s="55"/>
    </row>
    <row r="249" spans="1:39" s="54" customFormat="1" ht="12.75" customHeight="1" x14ac:dyDescent="0.2">
      <c r="A249" s="14"/>
      <c r="B249" s="20"/>
      <c r="C249" s="15"/>
      <c r="D249" s="15"/>
      <c r="E249" s="15"/>
      <c r="F249" s="14"/>
      <c r="G249" s="14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4"/>
      <c r="X249" s="20"/>
      <c r="Y249" s="14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L249" s="56"/>
      <c r="AM249" s="55"/>
    </row>
    <row r="250" spans="1:39" s="54" customFormat="1" ht="12.75" customHeight="1" x14ac:dyDescent="0.2">
      <c r="A250" s="14"/>
      <c r="B250" s="20"/>
      <c r="C250" s="15"/>
      <c r="D250" s="15"/>
      <c r="E250" s="15"/>
      <c r="F250" s="14"/>
      <c r="G250" s="14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4"/>
      <c r="X250" s="20"/>
      <c r="Y250" s="14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L250" s="56"/>
      <c r="AM250" s="55"/>
    </row>
    <row r="251" spans="1:39" s="54" customFormat="1" ht="12.75" customHeight="1" x14ac:dyDescent="0.2">
      <c r="A251" s="14"/>
      <c r="B251" s="20"/>
      <c r="C251" s="15"/>
      <c r="D251" s="15"/>
      <c r="E251" s="15"/>
      <c r="F251" s="14"/>
      <c r="G251" s="14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4"/>
      <c r="X251" s="20"/>
      <c r="Y251" s="14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L251" s="56"/>
      <c r="AM251" s="55"/>
    </row>
    <row r="252" spans="1:39" s="54" customFormat="1" ht="12.75" customHeight="1" x14ac:dyDescent="0.2">
      <c r="A252" s="14"/>
      <c r="B252" s="20"/>
      <c r="C252" s="15"/>
      <c r="D252" s="15"/>
      <c r="E252" s="15"/>
      <c r="F252" s="14"/>
      <c r="G252" s="14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4"/>
      <c r="X252" s="20"/>
      <c r="Y252" s="14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L252" s="56"/>
      <c r="AM252" s="55"/>
    </row>
    <row r="253" spans="1:39" s="54" customFormat="1" ht="12.75" customHeight="1" x14ac:dyDescent="0.2">
      <c r="A253" s="14"/>
      <c r="B253" s="20"/>
      <c r="C253" s="15"/>
      <c r="D253" s="15"/>
      <c r="E253" s="15"/>
      <c r="F253" s="14"/>
      <c r="G253" s="14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4"/>
      <c r="X253" s="20"/>
      <c r="Y253" s="14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L253" s="56"/>
      <c r="AM253" s="55"/>
    </row>
    <row r="254" spans="1:39" s="54" customFormat="1" ht="12.75" customHeight="1" x14ac:dyDescent="0.2">
      <c r="A254" s="14"/>
      <c r="B254" s="20"/>
      <c r="C254" s="15"/>
      <c r="D254" s="15"/>
      <c r="E254" s="15"/>
      <c r="F254" s="14"/>
      <c r="G254" s="14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4"/>
      <c r="X254" s="20"/>
      <c r="Y254" s="14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L254" s="56"/>
      <c r="AM254" s="55"/>
    </row>
    <row r="255" spans="1:39" s="54" customFormat="1" ht="12.75" customHeight="1" x14ac:dyDescent="0.2">
      <c r="A255" s="14"/>
      <c r="B255" s="20"/>
      <c r="C255" s="15"/>
      <c r="D255" s="15"/>
      <c r="E255" s="15"/>
      <c r="F255" s="14"/>
      <c r="G255" s="14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4"/>
      <c r="X255" s="20"/>
      <c r="Y255" s="14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L255" s="56"/>
      <c r="AM255" s="55"/>
    </row>
    <row r="256" spans="1:39" s="54" customFormat="1" ht="12.75" customHeight="1" x14ac:dyDescent="0.2">
      <c r="A256" s="14"/>
      <c r="B256" s="20"/>
      <c r="C256" s="15"/>
      <c r="D256" s="15"/>
      <c r="E256" s="15"/>
      <c r="F256" s="14"/>
      <c r="G256" s="14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4"/>
      <c r="X256" s="20"/>
      <c r="Y256" s="14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L256" s="56"/>
      <c r="AM256" s="55"/>
    </row>
    <row r="257" spans="1:39" s="54" customFormat="1" ht="12.75" customHeight="1" x14ac:dyDescent="0.2">
      <c r="A257" s="14"/>
      <c r="B257" s="20"/>
      <c r="C257" s="15"/>
      <c r="D257" s="15"/>
      <c r="E257" s="15"/>
      <c r="F257" s="14"/>
      <c r="G257" s="14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4"/>
      <c r="X257" s="20"/>
      <c r="Y257" s="14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L257" s="56"/>
      <c r="AM257" s="55"/>
    </row>
    <row r="258" spans="1:39" s="54" customFormat="1" ht="12.75" customHeight="1" x14ac:dyDescent="0.2">
      <c r="A258" s="14"/>
      <c r="B258" s="20"/>
      <c r="C258" s="15"/>
      <c r="D258" s="15"/>
      <c r="E258" s="15"/>
      <c r="F258" s="14"/>
      <c r="G258" s="1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4"/>
      <c r="X258" s="20"/>
      <c r="Y258" s="14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L258" s="56"/>
      <c r="AM258" s="55"/>
    </row>
    <row r="259" spans="1:39" s="54" customFormat="1" ht="12.75" customHeight="1" x14ac:dyDescent="0.2">
      <c r="A259" s="14"/>
      <c r="B259" s="20"/>
      <c r="C259" s="15"/>
      <c r="D259" s="15"/>
      <c r="E259" s="15"/>
      <c r="F259" s="14"/>
      <c r="G259" s="1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4"/>
      <c r="X259" s="20"/>
      <c r="Y259" s="14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L259" s="56"/>
      <c r="AM259" s="55"/>
    </row>
    <row r="260" spans="1:39" s="54" customFormat="1" ht="12.75" customHeight="1" x14ac:dyDescent="0.2">
      <c r="A260" s="14"/>
      <c r="B260" s="20"/>
      <c r="C260" s="15"/>
      <c r="D260" s="15"/>
      <c r="E260" s="15"/>
      <c r="F260" s="14"/>
      <c r="G260" s="14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4"/>
      <c r="X260" s="20"/>
      <c r="Y260" s="14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L260" s="56"/>
      <c r="AM260" s="55"/>
    </row>
    <row r="261" spans="1:39" s="54" customFormat="1" ht="12.75" customHeight="1" x14ac:dyDescent="0.2">
      <c r="A261" s="14"/>
      <c r="B261" s="20"/>
      <c r="C261" s="15"/>
      <c r="D261" s="15"/>
      <c r="E261" s="15"/>
      <c r="F261" s="14"/>
      <c r="G261" s="14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4"/>
      <c r="X261" s="20"/>
      <c r="Y261" s="14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L261" s="56"/>
      <c r="AM261" s="55"/>
    </row>
    <row r="262" spans="1:39" s="54" customFormat="1" ht="12.75" customHeight="1" x14ac:dyDescent="0.2">
      <c r="A262" s="14"/>
      <c r="B262" s="20"/>
      <c r="C262" s="15"/>
      <c r="D262" s="15"/>
      <c r="E262" s="15"/>
      <c r="F262" s="14"/>
      <c r="G262" s="14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4"/>
      <c r="X262" s="20"/>
      <c r="Y262" s="14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L262" s="56"/>
      <c r="AM262" s="55"/>
    </row>
    <row r="263" spans="1:39" s="54" customFormat="1" ht="12.75" customHeight="1" x14ac:dyDescent="0.2">
      <c r="A263" s="14"/>
      <c r="B263" s="20"/>
      <c r="C263" s="15"/>
      <c r="D263" s="15"/>
      <c r="E263" s="15"/>
      <c r="F263" s="14"/>
      <c r="G263" s="14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4"/>
      <c r="X263" s="20"/>
      <c r="Y263" s="14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L263" s="56"/>
      <c r="AM263" s="55"/>
    </row>
    <row r="264" spans="1:39" s="54" customFormat="1" ht="12.75" customHeight="1" x14ac:dyDescent="0.2">
      <c r="A264" s="14"/>
      <c r="B264" s="20"/>
      <c r="C264" s="15"/>
      <c r="D264" s="15"/>
      <c r="E264" s="15"/>
      <c r="F264" s="14"/>
      <c r="G264" s="14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4"/>
      <c r="X264" s="20"/>
      <c r="Y264" s="14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L264" s="56"/>
      <c r="AM264" s="55"/>
    </row>
    <row r="265" spans="1:39" s="54" customFormat="1" ht="12.75" customHeight="1" x14ac:dyDescent="0.2">
      <c r="A265" s="14"/>
      <c r="B265" s="20"/>
      <c r="C265" s="15"/>
      <c r="D265" s="15"/>
      <c r="E265" s="15"/>
      <c r="F265" s="14"/>
      <c r="G265" s="14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4"/>
      <c r="X265" s="20"/>
      <c r="Y265" s="14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L265" s="56"/>
      <c r="AM265" s="55"/>
    </row>
    <row r="266" spans="1:39" s="54" customFormat="1" ht="12.75" customHeight="1" x14ac:dyDescent="0.2">
      <c r="A266" s="14"/>
      <c r="B266" s="20"/>
      <c r="C266" s="15"/>
      <c r="D266" s="15"/>
      <c r="E266" s="15"/>
      <c r="F266" s="14"/>
      <c r="G266" s="14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4"/>
      <c r="X266" s="20"/>
      <c r="Y266" s="14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L266" s="56"/>
      <c r="AM266" s="55"/>
    </row>
    <row r="267" spans="1:39" s="54" customFormat="1" ht="12.75" customHeight="1" x14ac:dyDescent="0.2">
      <c r="A267" s="14"/>
      <c r="B267" s="20"/>
      <c r="C267" s="15"/>
      <c r="D267" s="15"/>
      <c r="E267" s="15"/>
      <c r="F267" s="14"/>
      <c r="G267" s="14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4"/>
      <c r="X267" s="20"/>
      <c r="Y267" s="14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L267" s="56"/>
      <c r="AM267" s="55"/>
    </row>
    <row r="268" spans="1:39" s="54" customFormat="1" ht="12.75" customHeight="1" x14ac:dyDescent="0.2">
      <c r="A268" s="14"/>
      <c r="B268" s="20"/>
      <c r="C268" s="15"/>
      <c r="D268" s="15"/>
      <c r="E268" s="15"/>
      <c r="F268" s="14"/>
      <c r="G268" s="14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4"/>
      <c r="X268" s="20"/>
      <c r="Y268" s="14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L268" s="56"/>
      <c r="AM268" s="55"/>
    </row>
    <row r="269" spans="1:39" s="54" customFormat="1" ht="12.75" customHeight="1" x14ac:dyDescent="0.2">
      <c r="A269" s="14"/>
      <c r="B269" s="20"/>
      <c r="C269" s="15"/>
      <c r="D269" s="15"/>
      <c r="E269" s="15"/>
      <c r="F269" s="14"/>
      <c r="G269" s="14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4"/>
      <c r="X269" s="20"/>
      <c r="Y269" s="14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L269" s="56"/>
      <c r="AM269" s="55"/>
    </row>
    <row r="270" spans="1:39" s="54" customFormat="1" ht="12.75" customHeight="1" x14ac:dyDescent="0.2">
      <c r="A270" s="14"/>
      <c r="B270" s="20"/>
      <c r="C270" s="15"/>
      <c r="D270" s="15"/>
      <c r="E270" s="15"/>
      <c r="F270" s="14"/>
      <c r="G270" s="14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4"/>
      <c r="X270" s="20"/>
      <c r="Y270" s="14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L270" s="56"/>
      <c r="AM270" s="55"/>
    </row>
    <row r="271" spans="1:39" s="54" customFormat="1" ht="12.75" customHeight="1" x14ac:dyDescent="0.2">
      <c r="A271" s="14"/>
      <c r="B271" s="20"/>
      <c r="C271" s="15"/>
      <c r="D271" s="15"/>
      <c r="E271" s="15"/>
      <c r="F271" s="14"/>
      <c r="G271" s="14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4"/>
      <c r="X271" s="20"/>
      <c r="Y271" s="14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L271" s="56"/>
      <c r="AM271" s="55"/>
    </row>
    <row r="272" spans="1:39" s="54" customFormat="1" ht="12.75" customHeight="1" x14ac:dyDescent="0.2">
      <c r="A272" s="14"/>
      <c r="B272" s="20"/>
      <c r="C272" s="15"/>
      <c r="D272" s="15"/>
      <c r="E272" s="15"/>
      <c r="F272" s="14"/>
      <c r="G272" s="14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4"/>
      <c r="X272" s="20"/>
      <c r="Y272" s="14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L272" s="56"/>
      <c r="AM272" s="55"/>
    </row>
    <row r="273" spans="1:39" s="54" customFormat="1" ht="12.75" customHeight="1" x14ac:dyDescent="0.2">
      <c r="A273" s="14"/>
      <c r="B273" s="20"/>
      <c r="C273" s="15"/>
      <c r="D273" s="15"/>
      <c r="E273" s="15"/>
      <c r="F273" s="14"/>
      <c r="G273" s="14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4"/>
      <c r="X273" s="20"/>
      <c r="Y273" s="14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L273" s="56"/>
      <c r="AM273" s="55"/>
    </row>
    <row r="274" spans="1:39" s="54" customFormat="1" ht="12.75" customHeight="1" x14ac:dyDescent="0.2">
      <c r="A274" s="14"/>
      <c r="B274" s="20"/>
      <c r="C274" s="15"/>
      <c r="D274" s="15"/>
      <c r="E274" s="15"/>
      <c r="F274" s="14"/>
      <c r="G274" s="14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4"/>
      <c r="X274" s="20"/>
      <c r="Y274" s="14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L274" s="56"/>
      <c r="AM274" s="55"/>
    </row>
    <row r="275" spans="1:39" s="54" customFormat="1" ht="12.75" customHeight="1" x14ac:dyDescent="0.2">
      <c r="A275" s="14"/>
      <c r="B275" s="20"/>
      <c r="C275" s="15"/>
      <c r="D275" s="15"/>
      <c r="E275" s="15"/>
      <c r="F275" s="14"/>
      <c r="G275" s="14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4"/>
      <c r="X275" s="20"/>
      <c r="Y275" s="14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L275" s="56"/>
      <c r="AM275" s="55"/>
    </row>
    <row r="276" spans="1:39" s="54" customFormat="1" ht="12.75" customHeight="1" x14ac:dyDescent="0.2">
      <c r="A276" s="14"/>
      <c r="B276" s="20"/>
      <c r="C276" s="15"/>
      <c r="D276" s="15"/>
      <c r="E276" s="15"/>
      <c r="F276" s="14"/>
      <c r="G276" s="14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4"/>
      <c r="X276" s="20"/>
      <c r="Y276" s="14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L276" s="56"/>
      <c r="AM276" s="55"/>
    </row>
    <row r="277" spans="1:39" s="54" customFormat="1" ht="12.75" customHeight="1" x14ac:dyDescent="0.2">
      <c r="A277" s="14"/>
      <c r="B277" s="20"/>
      <c r="C277" s="15"/>
      <c r="D277" s="15"/>
      <c r="E277" s="15"/>
      <c r="F277" s="14"/>
      <c r="G277" s="14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4"/>
      <c r="X277" s="20"/>
      <c r="Y277" s="14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L277" s="56"/>
      <c r="AM277" s="55"/>
    </row>
    <row r="278" spans="1:39" s="54" customFormat="1" ht="12.75" customHeight="1" x14ac:dyDescent="0.2">
      <c r="A278" s="14"/>
      <c r="B278" s="20"/>
      <c r="C278" s="15"/>
      <c r="D278" s="15"/>
      <c r="E278" s="15"/>
      <c r="F278" s="14"/>
      <c r="G278" s="14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4"/>
      <c r="X278" s="20"/>
      <c r="Y278" s="14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L278" s="56"/>
      <c r="AM278" s="55"/>
    </row>
    <row r="279" spans="1:39" s="54" customFormat="1" ht="12.75" customHeight="1" x14ac:dyDescent="0.2">
      <c r="A279" s="14"/>
      <c r="B279" s="20"/>
      <c r="C279" s="15"/>
      <c r="D279" s="15"/>
      <c r="E279" s="15"/>
      <c r="F279" s="14"/>
      <c r="G279" s="14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4"/>
      <c r="X279" s="20"/>
      <c r="Y279" s="14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L279" s="56"/>
      <c r="AM279" s="55"/>
    </row>
    <row r="280" spans="1:39" s="54" customFormat="1" ht="12.75" customHeight="1" x14ac:dyDescent="0.2">
      <c r="A280" s="14"/>
      <c r="B280" s="20"/>
      <c r="C280" s="15"/>
      <c r="D280" s="15"/>
      <c r="E280" s="15"/>
      <c r="F280" s="14"/>
      <c r="G280" s="14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4"/>
      <c r="X280" s="20"/>
      <c r="Y280" s="14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L280" s="56"/>
      <c r="AM280" s="55"/>
    </row>
    <row r="281" spans="1:39" s="54" customFormat="1" ht="12.75" customHeight="1" x14ac:dyDescent="0.2">
      <c r="A281" s="14"/>
      <c r="B281" s="20"/>
      <c r="C281" s="15"/>
      <c r="D281" s="15"/>
      <c r="E281" s="15"/>
      <c r="F281" s="14"/>
      <c r="G281" s="14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4"/>
      <c r="X281" s="20"/>
      <c r="Y281" s="14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L281" s="56"/>
      <c r="AM281" s="55"/>
    </row>
    <row r="282" spans="1:39" s="54" customFormat="1" ht="12.75" customHeight="1" x14ac:dyDescent="0.2">
      <c r="A282" s="14"/>
      <c r="B282" s="20"/>
      <c r="C282" s="15"/>
      <c r="D282" s="15"/>
      <c r="E282" s="15"/>
      <c r="F282" s="14"/>
      <c r="G282" s="14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4"/>
      <c r="X282" s="20"/>
      <c r="Y282" s="14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L282" s="56"/>
      <c r="AM282" s="55"/>
    </row>
    <row r="283" spans="1:39" s="54" customFormat="1" ht="12.75" customHeight="1" x14ac:dyDescent="0.2">
      <c r="A283" s="14"/>
      <c r="B283" s="20"/>
      <c r="C283" s="15"/>
      <c r="D283" s="15"/>
      <c r="E283" s="15"/>
      <c r="F283" s="14"/>
      <c r="G283" s="14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4"/>
      <c r="X283" s="20"/>
      <c r="Y283" s="14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L283" s="56"/>
      <c r="AM283" s="55"/>
    </row>
    <row r="284" spans="1:39" s="54" customFormat="1" ht="12.75" customHeight="1" x14ac:dyDescent="0.2">
      <c r="A284" s="14"/>
      <c r="B284" s="20"/>
      <c r="C284" s="15"/>
      <c r="D284" s="15"/>
      <c r="E284" s="15"/>
      <c r="F284" s="14"/>
      <c r="G284" s="14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4"/>
      <c r="X284" s="20"/>
      <c r="Y284" s="14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L284" s="56"/>
      <c r="AM284" s="55"/>
    </row>
    <row r="285" spans="1:39" s="54" customFormat="1" ht="12.75" customHeight="1" x14ac:dyDescent="0.2">
      <c r="A285" s="14"/>
      <c r="B285" s="20"/>
      <c r="C285" s="15"/>
      <c r="D285" s="15"/>
      <c r="E285" s="15"/>
      <c r="F285" s="14"/>
      <c r="G285" s="14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4"/>
      <c r="X285" s="20"/>
      <c r="Y285" s="14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L285" s="56"/>
      <c r="AM285" s="55"/>
    </row>
    <row r="286" spans="1:39" s="54" customFormat="1" ht="12.75" customHeight="1" x14ac:dyDescent="0.2">
      <c r="A286" s="14"/>
      <c r="B286" s="20"/>
      <c r="C286" s="15"/>
      <c r="D286" s="15"/>
      <c r="E286" s="15"/>
      <c r="F286" s="14"/>
      <c r="G286" s="14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4"/>
      <c r="X286" s="20"/>
      <c r="Y286" s="14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L286" s="56"/>
      <c r="AM286" s="55"/>
    </row>
    <row r="287" spans="1:39" s="54" customFormat="1" ht="12.75" customHeight="1" x14ac:dyDescent="0.2">
      <c r="A287" s="14"/>
      <c r="B287" s="20"/>
      <c r="C287" s="15"/>
      <c r="D287" s="15"/>
      <c r="E287" s="15"/>
      <c r="F287" s="14"/>
      <c r="G287" s="14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4"/>
      <c r="X287" s="20"/>
      <c r="Y287" s="14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L287" s="56"/>
      <c r="AM287" s="55"/>
    </row>
    <row r="288" spans="1:39" s="54" customFormat="1" ht="12.75" customHeight="1" x14ac:dyDescent="0.2">
      <c r="A288" s="14"/>
      <c r="B288" s="20"/>
      <c r="C288" s="15"/>
      <c r="D288" s="15"/>
      <c r="E288" s="15"/>
      <c r="F288" s="14"/>
      <c r="G288" s="14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4"/>
      <c r="X288" s="20"/>
      <c r="Y288" s="14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L288" s="56"/>
      <c r="AM288" s="55"/>
    </row>
    <row r="289" spans="1:39" s="54" customFormat="1" ht="12.75" customHeight="1" x14ac:dyDescent="0.2">
      <c r="A289" s="14"/>
      <c r="B289" s="20"/>
      <c r="C289" s="15"/>
      <c r="D289" s="15"/>
      <c r="E289" s="15"/>
      <c r="F289" s="14"/>
      <c r="G289" s="14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4"/>
      <c r="X289" s="20"/>
      <c r="Y289" s="14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L289" s="56"/>
      <c r="AM289" s="55"/>
    </row>
    <row r="290" spans="1:39" s="54" customFormat="1" ht="12.75" customHeight="1" x14ac:dyDescent="0.2">
      <c r="A290" s="14"/>
      <c r="B290" s="20"/>
      <c r="C290" s="15"/>
      <c r="D290" s="15"/>
      <c r="E290" s="15"/>
      <c r="F290" s="14"/>
      <c r="G290" s="14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4"/>
      <c r="X290" s="20"/>
      <c r="Y290" s="14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L290" s="56"/>
      <c r="AM290" s="55"/>
    </row>
    <row r="291" spans="1:39" s="54" customFormat="1" ht="12.75" customHeight="1" x14ac:dyDescent="0.2">
      <c r="A291" s="14"/>
      <c r="B291" s="20"/>
      <c r="C291" s="15"/>
      <c r="D291" s="15"/>
      <c r="E291" s="15"/>
      <c r="F291" s="14"/>
      <c r="G291" s="14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4"/>
      <c r="X291" s="20"/>
      <c r="Y291" s="14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L291" s="56"/>
      <c r="AM291" s="55"/>
    </row>
    <row r="292" spans="1:39" s="54" customFormat="1" ht="12.75" customHeight="1" x14ac:dyDescent="0.2">
      <c r="A292" s="14"/>
      <c r="B292" s="20"/>
      <c r="C292" s="15"/>
      <c r="D292" s="15"/>
      <c r="E292" s="15"/>
      <c r="F292" s="14"/>
      <c r="G292" s="14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4"/>
      <c r="X292" s="20"/>
      <c r="Y292" s="14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L292" s="56"/>
      <c r="AM292" s="55"/>
    </row>
    <row r="293" spans="1:39" s="54" customFormat="1" ht="12.75" customHeight="1" x14ac:dyDescent="0.2">
      <c r="A293" s="14"/>
      <c r="B293" s="20"/>
      <c r="C293" s="15"/>
      <c r="D293" s="15"/>
      <c r="E293" s="15"/>
      <c r="F293" s="14"/>
      <c r="G293" s="14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4"/>
      <c r="X293" s="20"/>
      <c r="Y293" s="14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L293" s="56"/>
      <c r="AM293" s="55"/>
    </row>
    <row r="294" spans="1:39" s="54" customFormat="1" ht="12.75" customHeight="1" x14ac:dyDescent="0.2">
      <c r="A294" s="14"/>
      <c r="B294" s="20"/>
      <c r="C294" s="15"/>
      <c r="D294" s="15"/>
      <c r="E294" s="15"/>
      <c r="F294" s="14"/>
      <c r="G294" s="14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4"/>
      <c r="X294" s="20"/>
      <c r="Y294" s="14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L294" s="56"/>
      <c r="AM294" s="55"/>
    </row>
    <row r="295" spans="1:39" s="54" customFormat="1" ht="12.75" customHeight="1" x14ac:dyDescent="0.2">
      <c r="A295" s="14"/>
      <c r="B295" s="20"/>
      <c r="C295" s="15"/>
      <c r="D295" s="15"/>
      <c r="E295" s="15"/>
      <c r="F295" s="14"/>
      <c r="G295" s="14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4"/>
      <c r="X295" s="20"/>
      <c r="Y295" s="14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L295" s="56"/>
      <c r="AM295" s="55"/>
    </row>
    <row r="296" spans="1:39" s="54" customFormat="1" ht="12.75" customHeight="1" x14ac:dyDescent="0.2">
      <c r="A296" s="14"/>
      <c r="B296" s="20"/>
      <c r="C296" s="15"/>
      <c r="D296" s="15"/>
      <c r="E296" s="15"/>
      <c r="F296" s="14"/>
      <c r="G296" s="14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4"/>
      <c r="X296" s="20"/>
      <c r="Y296" s="14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L296" s="56"/>
      <c r="AM296" s="55"/>
    </row>
    <row r="297" spans="1:39" s="54" customFormat="1" ht="12.75" customHeight="1" x14ac:dyDescent="0.2">
      <c r="A297" s="14"/>
      <c r="B297" s="20"/>
      <c r="C297" s="15"/>
      <c r="D297" s="15"/>
      <c r="E297" s="15"/>
      <c r="F297" s="14"/>
      <c r="G297" s="14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4"/>
      <c r="X297" s="20"/>
      <c r="Y297" s="14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L297" s="56"/>
      <c r="AM297" s="55"/>
    </row>
    <row r="298" spans="1:39" s="54" customFormat="1" ht="12.75" customHeight="1" x14ac:dyDescent="0.2">
      <c r="A298" s="14"/>
      <c r="B298" s="20"/>
      <c r="C298" s="15"/>
      <c r="D298" s="15"/>
      <c r="E298" s="15"/>
      <c r="F298" s="14"/>
      <c r="G298" s="14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4"/>
      <c r="X298" s="20"/>
      <c r="Y298" s="14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L298" s="56"/>
      <c r="AM298" s="55"/>
    </row>
    <row r="299" spans="1:39" s="54" customFormat="1" ht="12.75" customHeight="1" x14ac:dyDescent="0.2">
      <c r="A299" s="14"/>
      <c r="B299" s="20"/>
      <c r="C299" s="15"/>
      <c r="D299" s="15"/>
      <c r="E299" s="15"/>
      <c r="F299" s="14"/>
      <c r="G299" s="14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4"/>
      <c r="X299" s="20"/>
      <c r="Y299" s="14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L299" s="56"/>
      <c r="AM299" s="55"/>
    </row>
    <row r="300" spans="1:39" s="54" customFormat="1" ht="12.75" customHeight="1" x14ac:dyDescent="0.2">
      <c r="A300" s="14"/>
      <c r="B300" s="20"/>
      <c r="C300" s="15"/>
      <c r="D300" s="15"/>
      <c r="E300" s="15"/>
      <c r="F300" s="14"/>
      <c r="G300" s="14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4"/>
      <c r="X300" s="20"/>
      <c r="Y300" s="14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L300" s="56"/>
      <c r="AM300" s="55"/>
    </row>
    <row r="301" spans="1:39" s="54" customFormat="1" ht="12.75" customHeight="1" x14ac:dyDescent="0.2">
      <c r="A301" s="14"/>
      <c r="B301" s="20"/>
      <c r="C301" s="15"/>
      <c r="D301" s="15"/>
      <c r="E301" s="15"/>
      <c r="F301" s="14"/>
      <c r="G301" s="14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4"/>
      <c r="X301" s="20"/>
      <c r="Y301" s="14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L301" s="56"/>
      <c r="AM301" s="55"/>
    </row>
    <row r="302" spans="1:39" s="54" customFormat="1" ht="12.75" customHeight="1" x14ac:dyDescent="0.2">
      <c r="A302" s="14"/>
      <c r="B302" s="20"/>
      <c r="C302" s="15"/>
      <c r="D302" s="15"/>
      <c r="E302" s="15"/>
      <c r="F302" s="14"/>
      <c r="G302" s="14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4"/>
      <c r="X302" s="20"/>
      <c r="Y302" s="14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L302" s="56"/>
      <c r="AM302" s="55"/>
    </row>
    <row r="303" spans="1:39" s="54" customFormat="1" ht="12.75" customHeight="1" x14ac:dyDescent="0.2">
      <c r="A303" s="14"/>
      <c r="B303" s="20"/>
      <c r="C303" s="15"/>
      <c r="D303" s="15"/>
      <c r="E303" s="15"/>
      <c r="F303" s="14"/>
      <c r="G303" s="14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4"/>
      <c r="X303" s="20"/>
      <c r="Y303" s="14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L303" s="56"/>
      <c r="AM303" s="55"/>
    </row>
    <row r="304" spans="1:39" s="54" customFormat="1" ht="12.75" customHeight="1" x14ac:dyDescent="0.2">
      <c r="A304" s="14"/>
      <c r="B304" s="20"/>
      <c r="C304" s="15"/>
      <c r="D304" s="15"/>
      <c r="E304" s="15"/>
      <c r="F304" s="14"/>
      <c r="G304" s="14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4"/>
      <c r="X304" s="20"/>
      <c r="Y304" s="14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L304" s="56"/>
      <c r="AM304" s="55"/>
    </row>
    <row r="305" spans="1:39" s="54" customFormat="1" ht="12.75" customHeight="1" x14ac:dyDescent="0.2">
      <c r="A305" s="14"/>
      <c r="B305" s="20"/>
      <c r="C305" s="15"/>
      <c r="D305" s="15"/>
      <c r="E305" s="15"/>
      <c r="F305" s="14"/>
      <c r="G305" s="14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4"/>
      <c r="X305" s="20"/>
      <c r="Y305" s="14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L305" s="56"/>
      <c r="AM305" s="55"/>
    </row>
    <row r="306" spans="1:39" s="54" customFormat="1" ht="12.75" customHeight="1" x14ac:dyDescent="0.2">
      <c r="A306" s="14"/>
      <c r="B306" s="20"/>
      <c r="C306" s="15"/>
      <c r="D306" s="15"/>
      <c r="E306" s="15"/>
      <c r="F306" s="14"/>
      <c r="G306" s="14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4"/>
      <c r="X306" s="20"/>
      <c r="Y306" s="14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L306" s="56"/>
      <c r="AM306" s="55"/>
    </row>
    <row r="307" spans="1:39" s="54" customFormat="1" ht="12.75" customHeight="1" x14ac:dyDescent="0.2">
      <c r="A307" s="14"/>
      <c r="B307" s="20"/>
      <c r="C307" s="15"/>
      <c r="D307" s="15"/>
      <c r="E307" s="15"/>
      <c r="F307" s="14"/>
      <c r="G307" s="14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4"/>
      <c r="X307" s="20"/>
      <c r="Y307" s="14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L307" s="56"/>
      <c r="AM307" s="55"/>
    </row>
    <row r="308" spans="1:39" s="54" customFormat="1" ht="12.75" customHeight="1" x14ac:dyDescent="0.2">
      <c r="A308" s="14"/>
      <c r="B308" s="20"/>
      <c r="C308" s="15"/>
      <c r="D308" s="15"/>
      <c r="E308" s="15"/>
      <c r="F308" s="14"/>
      <c r="G308" s="14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4"/>
      <c r="X308" s="20"/>
      <c r="Y308" s="14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L308" s="56"/>
      <c r="AM308" s="55"/>
    </row>
    <row r="309" spans="1:39" s="54" customFormat="1" ht="12.75" customHeight="1" x14ac:dyDescent="0.2">
      <c r="A309" s="14"/>
      <c r="B309" s="20"/>
      <c r="C309" s="15"/>
      <c r="D309" s="15"/>
      <c r="E309" s="15"/>
      <c r="F309" s="14"/>
      <c r="G309" s="14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4"/>
      <c r="X309" s="20"/>
      <c r="Y309" s="14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L309" s="56"/>
      <c r="AM309" s="55"/>
    </row>
    <row r="310" spans="1:39" s="54" customFormat="1" ht="12.75" customHeight="1" x14ac:dyDescent="0.2">
      <c r="A310" s="14"/>
      <c r="B310" s="20"/>
      <c r="C310" s="15"/>
      <c r="D310" s="15"/>
      <c r="E310" s="15"/>
      <c r="F310" s="14"/>
      <c r="G310" s="14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4"/>
      <c r="X310" s="20"/>
      <c r="Y310" s="14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L310" s="56"/>
      <c r="AM310" s="55"/>
    </row>
    <row r="311" spans="1:39" s="54" customFormat="1" ht="12.75" customHeight="1" x14ac:dyDescent="0.2">
      <c r="A311" s="14"/>
      <c r="B311" s="20"/>
      <c r="C311" s="15"/>
      <c r="D311" s="15"/>
      <c r="E311" s="15"/>
      <c r="F311" s="14"/>
      <c r="G311" s="14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4"/>
      <c r="X311" s="20"/>
      <c r="Y311" s="14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L311" s="56"/>
      <c r="AM311" s="55"/>
    </row>
    <row r="312" spans="1:39" s="54" customFormat="1" ht="12.75" customHeight="1" x14ac:dyDescent="0.2">
      <c r="A312" s="14"/>
      <c r="B312" s="20"/>
      <c r="C312" s="15"/>
      <c r="D312" s="15"/>
      <c r="E312" s="15"/>
      <c r="F312" s="14"/>
      <c r="G312" s="14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4"/>
      <c r="X312" s="20"/>
      <c r="Y312" s="14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L312" s="56"/>
      <c r="AM312" s="55"/>
    </row>
    <row r="313" spans="1:39" s="54" customFormat="1" ht="12.75" customHeight="1" x14ac:dyDescent="0.2">
      <c r="A313" s="14"/>
      <c r="B313" s="20"/>
      <c r="C313" s="15"/>
      <c r="D313" s="15"/>
      <c r="E313" s="15"/>
      <c r="F313" s="14"/>
      <c r="G313" s="14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4"/>
      <c r="X313" s="20"/>
      <c r="Y313" s="14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L313" s="56"/>
      <c r="AM313" s="55"/>
    </row>
    <row r="314" spans="1:39" s="54" customFormat="1" ht="12.75" customHeight="1" x14ac:dyDescent="0.2">
      <c r="A314" s="14"/>
      <c r="B314" s="20"/>
      <c r="C314" s="15"/>
      <c r="D314" s="15"/>
      <c r="E314" s="15"/>
      <c r="F314" s="14"/>
      <c r="G314" s="14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4"/>
      <c r="X314" s="20"/>
      <c r="Y314" s="14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L314" s="56"/>
      <c r="AM314" s="55"/>
    </row>
    <row r="315" spans="1:39" s="54" customFormat="1" ht="12.75" customHeight="1" x14ac:dyDescent="0.2">
      <c r="A315" s="14"/>
      <c r="B315" s="20"/>
      <c r="C315" s="15"/>
      <c r="D315" s="15"/>
      <c r="E315" s="15"/>
      <c r="F315" s="14"/>
      <c r="G315" s="14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4"/>
      <c r="X315" s="20"/>
      <c r="Y315" s="14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L315" s="56"/>
      <c r="AM315" s="55"/>
    </row>
    <row r="316" spans="1:39" s="54" customFormat="1" ht="12.75" customHeight="1" x14ac:dyDescent="0.2">
      <c r="A316" s="14"/>
      <c r="B316" s="20"/>
      <c r="C316" s="15"/>
      <c r="D316" s="15"/>
      <c r="E316" s="15"/>
      <c r="F316" s="14"/>
      <c r="G316" s="14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4"/>
      <c r="X316" s="20"/>
      <c r="Y316" s="14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L316" s="56"/>
      <c r="AM316" s="55"/>
    </row>
    <row r="317" spans="1:39" s="54" customFormat="1" ht="12.75" customHeight="1" x14ac:dyDescent="0.2">
      <c r="A317" s="14"/>
      <c r="B317" s="20"/>
      <c r="C317" s="15"/>
      <c r="D317" s="15"/>
      <c r="E317" s="15"/>
      <c r="F317" s="14"/>
      <c r="G317" s="14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4"/>
      <c r="X317" s="20"/>
      <c r="Y317" s="14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L317" s="56"/>
      <c r="AM317" s="55"/>
    </row>
    <row r="318" spans="1:39" s="54" customFormat="1" ht="12.75" customHeight="1" x14ac:dyDescent="0.2">
      <c r="A318" s="14"/>
      <c r="B318" s="20"/>
      <c r="C318" s="15"/>
      <c r="D318" s="15"/>
      <c r="E318" s="15"/>
      <c r="F318" s="14"/>
      <c r="G318" s="14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4"/>
      <c r="X318" s="20"/>
      <c r="Y318" s="14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L318" s="56"/>
      <c r="AM318" s="55"/>
    </row>
    <row r="319" spans="1:39" s="54" customFormat="1" ht="12.75" customHeight="1" x14ac:dyDescent="0.2">
      <c r="A319" s="14"/>
      <c r="B319" s="20"/>
      <c r="C319" s="15"/>
      <c r="D319" s="15"/>
      <c r="E319" s="15"/>
      <c r="F319" s="14"/>
      <c r="G319" s="14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4"/>
      <c r="X319" s="20"/>
      <c r="Y319" s="14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L319" s="56"/>
      <c r="AM319" s="55"/>
    </row>
    <row r="320" spans="1:39" s="54" customFormat="1" ht="12.75" customHeight="1" x14ac:dyDescent="0.2">
      <c r="A320" s="14"/>
      <c r="B320" s="20"/>
      <c r="C320" s="15"/>
      <c r="D320" s="15"/>
      <c r="E320" s="15"/>
      <c r="F320" s="14"/>
      <c r="G320" s="14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4"/>
      <c r="X320" s="20"/>
      <c r="Y320" s="14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L320" s="56"/>
      <c r="AM320" s="55"/>
    </row>
    <row r="321" spans="1:39" s="54" customFormat="1" ht="12.75" customHeight="1" x14ac:dyDescent="0.2">
      <c r="A321" s="14"/>
      <c r="B321" s="20"/>
      <c r="C321" s="15"/>
      <c r="D321" s="15"/>
      <c r="E321" s="15"/>
      <c r="F321" s="14"/>
      <c r="G321" s="14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4"/>
      <c r="X321" s="20"/>
      <c r="Y321" s="14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L321" s="56"/>
      <c r="AM321" s="55"/>
    </row>
    <row r="322" spans="1:39" s="54" customFormat="1" ht="12.75" customHeight="1" x14ac:dyDescent="0.2">
      <c r="A322" s="14"/>
      <c r="B322" s="20"/>
      <c r="C322" s="15"/>
      <c r="D322" s="15"/>
      <c r="E322" s="15"/>
      <c r="F322" s="14"/>
      <c r="G322" s="14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4"/>
      <c r="X322" s="20"/>
      <c r="Y322" s="14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L322" s="56"/>
      <c r="AM322" s="55"/>
    </row>
    <row r="323" spans="1:39" s="54" customFormat="1" ht="12.75" customHeight="1" x14ac:dyDescent="0.2">
      <c r="A323" s="14"/>
      <c r="B323" s="20"/>
      <c r="C323" s="15"/>
      <c r="D323" s="15"/>
      <c r="E323" s="15"/>
      <c r="F323" s="14"/>
      <c r="G323" s="14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4"/>
      <c r="X323" s="20"/>
      <c r="Y323" s="14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L323" s="56"/>
      <c r="AM323" s="55"/>
    </row>
    <row r="324" spans="1:39" s="54" customFormat="1" ht="12.75" customHeight="1" x14ac:dyDescent="0.2">
      <c r="A324" s="14"/>
      <c r="B324" s="20"/>
      <c r="C324" s="15"/>
      <c r="D324" s="15"/>
      <c r="E324" s="15"/>
      <c r="F324" s="14"/>
      <c r="G324" s="14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4"/>
      <c r="X324" s="20"/>
      <c r="Y324" s="14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L324" s="56"/>
      <c r="AM324" s="55"/>
    </row>
    <row r="325" spans="1:39" s="54" customFormat="1" ht="12.75" customHeight="1" x14ac:dyDescent="0.2">
      <c r="A325" s="14"/>
      <c r="B325" s="20"/>
      <c r="C325" s="15"/>
      <c r="D325" s="15"/>
      <c r="E325" s="15"/>
      <c r="F325" s="14"/>
      <c r="G325" s="14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4"/>
      <c r="X325" s="20"/>
      <c r="Y325" s="14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L325" s="56"/>
      <c r="AM325" s="55"/>
    </row>
    <row r="326" spans="1:39" s="54" customFormat="1" ht="12.75" customHeight="1" x14ac:dyDescent="0.2">
      <c r="A326" s="14"/>
      <c r="B326" s="20"/>
      <c r="C326" s="15"/>
      <c r="D326" s="15"/>
      <c r="E326" s="15"/>
      <c r="F326" s="14"/>
      <c r="G326" s="14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4"/>
      <c r="X326" s="20"/>
      <c r="Y326" s="14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L326" s="56"/>
      <c r="AM326" s="55"/>
    </row>
    <row r="327" spans="1:39" s="54" customFormat="1" ht="12.75" customHeight="1" x14ac:dyDescent="0.2">
      <c r="A327" s="14"/>
      <c r="B327" s="20"/>
      <c r="C327" s="15"/>
      <c r="D327" s="15"/>
      <c r="E327" s="15"/>
      <c r="F327" s="14"/>
      <c r="G327" s="14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4"/>
      <c r="X327" s="20"/>
      <c r="Y327" s="14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L327" s="56"/>
      <c r="AM327" s="55"/>
    </row>
    <row r="328" spans="1:39" s="54" customFormat="1" ht="12.75" customHeight="1" x14ac:dyDescent="0.2">
      <c r="A328" s="14"/>
      <c r="B328" s="20"/>
      <c r="C328" s="15"/>
      <c r="D328" s="15"/>
      <c r="E328" s="15"/>
      <c r="F328" s="14"/>
      <c r="G328" s="14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4"/>
      <c r="X328" s="20"/>
      <c r="Y328" s="14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L328" s="56"/>
      <c r="AM328" s="55"/>
    </row>
    <row r="329" spans="1:39" s="54" customFormat="1" ht="12.75" customHeight="1" x14ac:dyDescent="0.2">
      <c r="A329" s="14"/>
      <c r="B329" s="20"/>
      <c r="C329" s="15"/>
      <c r="D329" s="15"/>
      <c r="E329" s="15"/>
      <c r="F329" s="14"/>
      <c r="G329" s="14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4"/>
      <c r="X329" s="20"/>
      <c r="Y329" s="14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L329" s="56"/>
      <c r="AM329" s="55"/>
    </row>
    <row r="330" spans="1:39" s="54" customFormat="1" ht="12.75" customHeight="1" x14ac:dyDescent="0.2">
      <c r="A330" s="14"/>
      <c r="B330" s="20"/>
      <c r="C330" s="15"/>
      <c r="D330" s="15"/>
      <c r="E330" s="15"/>
      <c r="F330" s="14"/>
      <c r="G330" s="14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4"/>
      <c r="X330" s="20"/>
      <c r="Y330" s="14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L330" s="56"/>
      <c r="AM330" s="55"/>
    </row>
    <row r="331" spans="1:39" s="54" customFormat="1" ht="12.75" customHeight="1" x14ac:dyDescent="0.2">
      <c r="A331" s="14"/>
      <c r="B331" s="20"/>
      <c r="C331" s="15"/>
      <c r="D331" s="15"/>
      <c r="E331" s="15"/>
      <c r="F331" s="14"/>
      <c r="G331" s="14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4"/>
      <c r="X331" s="20"/>
      <c r="Y331" s="14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L331" s="56"/>
      <c r="AM331" s="55"/>
    </row>
    <row r="332" spans="1:39" s="54" customFormat="1" ht="12.75" customHeight="1" x14ac:dyDescent="0.2">
      <c r="A332" s="14"/>
      <c r="B332" s="20"/>
      <c r="C332" s="15"/>
      <c r="D332" s="15"/>
      <c r="E332" s="15"/>
      <c r="F332" s="14"/>
      <c r="G332" s="14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4"/>
      <c r="X332" s="20"/>
      <c r="Y332" s="14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L332" s="56"/>
      <c r="AM332" s="55"/>
    </row>
    <row r="333" spans="1:39" s="54" customFormat="1" ht="12.75" customHeight="1" x14ac:dyDescent="0.2">
      <c r="A333" s="14"/>
      <c r="B333" s="20"/>
      <c r="C333" s="15"/>
      <c r="D333" s="15"/>
      <c r="E333" s="15"/>
      <c r="F333" s="14"/>
      <c r="G333" s="14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4"/>
      <c r="X333" s="20"/>
      <c r="Y333" s="14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L333" s="56"/>
      <c r="AM333" s="55"/>
    </row>
    <row r="334" spans="1:39" s="54" customFormat="1" ht="12.75" customHeight="1" x14ac:dyDescent="0.2">
      <c r="A334" s="14"/>
      <c r="B334" s="20"/>
      <c r="C334" s="15"/>
      <c r="D334" s="15"/>
      <c r="E334" s="15"/>
      <c r="F334" s="14"/>
      <c r="G334" s="14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4"/>
      <c r="X334" s="20"/>
      <c r="Y334" s="14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L334" s="56"/>
      <c r="AM334" s="55"/>
    </row>
    <row r="335" spans="1:39" s="54" customFormat="1" ht="12.75" customHeight="1" x14ac:dyDescent="0.2">
      <c r="A335" s="14"/>
      <c r="B335" s="20"/>
      <c r="C335" s="15"/>
      <c r="D335" s="15"/>
      <c r="E335" s="15"/>
      <c r="F335" s="14"/>
      <c r="G335" s="14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4"/>
      <c r="X335" s="20"/>
      <c r="Y335" s="14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L335" s="56"/>
      <c r="AM335" s="55"/>
    </row>
    <row r="336" spans="1:39" s="54" customFormat="1" ht="12.75" customHeight="1" x14ac:dyDescent="0.2">
      <c r="A336" s="14"/>
      <c r="B336" s="20"/>
      <c r="C336" s="15"/>
      <c r="D336" s="15"/>
      <c r="E336" s="15"/>
      <c r="F336" s="14"/>
      <c r="G336" s="14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4"/>
      <c r="X336" s="20"/>
      <c r="Y336" s="14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L336" s="56"/>
      <c r="AM336" s="55"/>
    </row>
    <row r="337" spans="1:39" s="54" customFormat="1" ht="12.75" customHeight="1" x14ac:dyDescent="0.2">
      <c r="A337" s="14"/>
      <c r="B337" s="20"/>
      <c r="C337" s="15"/>
      <c r="D337" s="15"/>
      <c r="E337" s="15"/>
      <c r="F337" s="14"/>
      <c r="G337" s="14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4"/>
      <c r="X337" s="20"/>
      <c r="Y337" s="14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L337" s="56"/>
      <c r="AM337" s="55"/>
    </row>
    <row r="338" spans="1:39" s="54" customFormat="1" ht="12.75" customHeight="1" x14ac:dyDescent="0.2">
      <c r="A338" s="14"/>
      <c r="B338" s="20"/>
      <c r="C338" s="15"/>
      <c r="D338" s="15"/>
      <c r="E338" s="15"/>
      <c r="F338" s="14"/>
      <c r="G338" s="14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4"/>
      <c r="X338" s="20"/>
      <c r="Y338" s="14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L338" s="56"/>
      <c r="AM338" s="55"/>
    </row>
    <row r="339" spans="1:39" s="54" customFormat="1" ht="12.75" customHeight="1" x14ac:dyDescent="0.2">
      <c r="A339" s="14"/>
      <c r="B339" s="20"/>
      <c r="C339" s="15"/>
      <c r="D339" s="15"/>
      <c r="E339" s="15"/>
      <c r="F339" s="14"/>
      <c r="G339" s="14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4"/>
      <c r="X339" s="20"/>
      <c r="Y339" s="14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L339" s="56"/>
      <c r="AM339" s="55"/>
    </row>
    <row r="340" spans="1:39" s="54" customFormat="1" ht="12.75" customHeight="1" x14ac:dyDescent="0.2">
      <c r="A340" s="14"/>
      <c r="B340" s="20"/>
      <c r="C340" s="15"/>
      <c r="D340" s="15"/>
      <c r="E340" s="15"/>
      <c r="F340" s="14"/>
      <c r="G340" s="14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4"/>
      <c r="X340" s="20"/>
      <c r="Y340" s="14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L340" s="56"/>
      <c r="AM340" s="55"/>
    </row>
    <row r="341" spans="1:39" s="54" customFormat="1" ht="12.75" customHeight="1" x14ac:dyDescent="0.2">
      <c r="A341" s="14"/>
      <c r="B341" s="20"/>
      <c r="C341" s="15"/>
      <c r="D341" s="15"/>
      <c r="E341" s="15"/>
      <c r="F341" s="14"/>
      <c r="G341" s="14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4"/>
      <c r="X341" s="20"/>
      <c r="Y341" s="14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L341" s="56"/>
      <c r="AM341" s="55"/>
    </row>
    <row r="342" spans="1:39" s="54" customFormat="1" ht="12.75" customHeight="1" x14ac:dyDescent="0.2">
      <c r="A342" s="14"/>
      <c r="B342" s="20"/>
      <c r="C342" s="15"/>
      <c r="D342" s="15"/>
      <c r="E342" s="15"/>
      <c r="F342" s="14"/>
      <c r="G342" s="14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4"/>
      <c r="X342" s="20"/>
      <c r="Y342" s="14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L342" s="56"/>
      <c r="AM342" s="55"/>
    </row>
    <row r="343" spans="1:39" s="54" customFormat="1" ht="12.75" customHeight="1" x14ac:dyDescent="0.2">
      <c r="A343" s="14"/>
      <c r="B343" s="20"/>
      <c r="C343" s="15"/>
      <c r="D343" s="15"/>
      <c r="E343" s="15"/>
      <c r="F343" s="14"/>
      <c r="G343" s="14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4"/>
      <c r="X343" s="20"/>
      <c r="Y343" s="14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L343" s="56"/>
      <c r="AM343" s="55"/>
    </row>
    <row r="344" spans="1:39" s="54" customFormat="1" ht="12.75" customHeight="1" x14ac:dyDescent="0.2">
      <c r="A344" s="14"/>
      <c r="B344" s="20"/>
      <c r="C344" s="15"/>
      <c r="D344" s="15"/>
      <c r="E344" s="15"/>
      <c r="F344" s="14"/>
      <c r="G344" s="14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4"/>
      <c r="X344" s="20"/>
      <c r="Y344" s="14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L344" s="56"/>
      <c r="AM344" s="55"/>
    </row>
    <row r="345" spans="1:39" s="54" customFormat="1" ht="12.75" customHeight="1" x14ac:dyDescent="0.2">
      <c r="A345" s="14"/>
      <c r="B345" s="20"/>
      <c r="C345" s="15"/>
      <c r="D345" s="15"/>
      <c r="E345" s="15"/>
      <c r="F345" s="14"/>
      <c r="G345" s="14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4"/>
      <c r="X345" s="20"/>
      <c r="Y345" s="14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L345" s="56"/>
      <c r="AM345" s="55"/>
    </row>
    <row r="346" spans="1:39" s="54" customFormat="1" ht="12.75" customHeight="1" x14ac:dyDescent="0.2">
      <c r="A346" s="14"/>
      <c r="B346" s="20"/>
      <c r="C346" s="15"/>
      <c r="D346" s="15"/>
      <c r="E346" s="15"/>
      <c r="F346" s="14"/>
      <c r="G346" s="14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4"/>
      <c r="X346" s="20"/>
      <c r="Y346" s="14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L346" s="56"/>
      <c r="AM346" s="55"/>
    </row>
    <row r="347" spans="1:39" s="54" customFormat="1" ht="12.75" customHeight="1" x14ac:dyDescent="0.2">
      <c r="A347" s="14"/>
      <c r="B347" s="20"/>
      <c r="C347" s="15"/>
      <c r="D347" s="15"/>
      <c r="E347" s="15"/>
      <c r="F347" s="14"/>
      <c r="G347" s="14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4"/>
      <c r="X347" s="20"/>
      <c r="Y347" s="14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L347" s="56"/>
      <c r="AM347" s="55"/>
    </row>
    <row r="348" spans="1:39" s="54" customFormat="1" ht="12.75" customHeight="1" x14ac:dyDescent="0.2">
      <c r="A348" s="14"/>
      <c r="B348" s="20"/>
      <c r="C348" s="15"/>
      <c r="D348" s="15"/>
      <c r="E348" s="15"/>
      <c r="F348" s="14"/>
      <c r="G348" s="14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4"/>
      <c r="X348" s="20"/>
      <c r="Y348" s="14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L348" s="56"/>
      <c r="AM348" s="55"/>
    </row>
    <row r="349" spans="1:39" s="54" customFormat="1" ht="12.75" customHeight="1" x14ac:dyDescent="0.2">
      <c r="A349" s="14"/>
      <c r="B349" s="20"/>
      <c r="C349" s="15"/>
      <c r="D349" s="15"/>
      <c r="E349" s="15"/>
      <c r="F349" s="14"/>
      <c r="G349" s="14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4"/>
      <c r="X349" s="20"/>
      <c r="Y349" s="14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L349" s="56"/>
      <c r="AM349" s="55"/>
    </row>
    <row r="350" spans="1:39" s="54" customFormat="1" ht="12.75" customHeight="1" x14ac:dyDescent="0.2">
      <c r="A350" s="14"/>
      <c r="B350" s="20"/>
      <c r="C350" s="15"/>
      <c r="D350" s="15"/>
      <c r="E350" s="15"/>
      <c r="F350" s="14"/>
      <c r="G350" s="14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4"/>
      <c r="X350" s="20"/>
      <c r="Y350" s="14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L350" s="56"/>
      <c r="AM350" s="55"/>
    </row>
    <row r="351" spans="1:39" s="54" customFormat="1" ht="12.75" customHeight="1" x14ac:dyDescent="0.2">
      <c r="A351" s="14"/>
      <c r="B351" s="20"/>
      <c r="C351" s="15"/>
      <c r="D351" s="15"/>
      <c r="E351" s="15"/>
      <c r="F351" s="14"/>
      <c r="G351" s="14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4"/>
      <c r="X351" s="20"/>
      <c r="Y351" s="14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L351" s="56"/>
      <c r="AM351" s="55"/>
    </row>
    <row r="352" spans="1:39" s="54" customFormat="1" ht="12.75" customHeight="1" x14ac:dyDescent="0.2">
      <c r="A352" s="14"/>
      <c r="B352" s="20"/>
      <c r="C352" s="15"/>
      <c r="D352" s="15"/>
      <c r="E352" s="15"/>
      <c r="F352" s="14"/>
      <c r="G352" s="14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4"/>
      <c r="X352" s="20"/>
      <c r="Y352" s="14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L352" s="56"/>
      <c r="AM352" s="55"/>
    </row>
    <row r="353" spans="1:39" s="54" customFormat="1" ht="12.75" customHeight="1" x14ac:dyDescent="0.2">
      <c r="A353" s="14"/>
      <c r="B353" s="20"/>
      <c r="C353" s="15"/>
      <c r="D353" s="15"/>
      <c r="E353" s="15"/>
      <c r="F353" s="14"/>
      <c r="G353" s="14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4"/>
      <c r="X353" s="20"/>
      <c r="Y353" s="14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L353" s="56"/>
      <c r="AM353" s="55"/>
    </row>
    <row r="354" spans="1:39" s="54" customFormat="1" ht="12.75" customHeight="1" x14ac:dyDescent="0.2">
      <c r="A354" s="14"/>
      <c r="B354" s="20"/>
      <c r="C354" s="15"/>
      <c r="D354" s="15"/>
      <c r="E354" s="15"/>
      <c r="F354" s="14"/>
      <c r="G354" s="14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4"/>
      <c r="X354" s="20"/>
      <c r="Y354" s="14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L354" s="56"/>
      <c r="AM354" s="55"/>
    </row>
    <row r="355" spans="1:39" s="54" customFormat="1" ht="12.75" customHeight="1" x14ac:dyDescent="0.2">
      <c r="A355" s="14"/>
      <c r="B355" s="20"/>
      <c r="C355" s="15"/>
      <c r="D355" s="15"/>
      <c r="E355" s="15"/>
      <c r="F355" s="14"/>
      <c r="G355" s="14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4"/>
      <c r="X355" s="20"/>
      <c r="Y355" s="14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L355" s="56"/>
      <c r="AM355" s="55"/>
    </row>
    <row r="356" spans="1:39" s="54" customFormat="1" ht="12.75" customHeight="1" x14ac:dyDescent="0.2">
      <c r="A356" s="14"/>
      <c r="B356" s="20"/>
      <c r="C356" s="15"/>
      <c r="D356" s="15"/>
      <c r="E356" s="15"/>
      <c r="F356" s="14"/>
      <c r="G356" s="14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4"/>
      <c r="X356" s="20"/>
      <c r="Y356" s="14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L356" s="56"/>
      <c r="AM356" s="55"/>
    </row>
    <row r="357" spans="1:39" s="54" customFormat="1" ht="12.75" customHeight="1" x14ac:dyDescent="0.2">
      <c r="A357" s="14"/>
      <c r="B357" s="20"/>
      <c r="C357" s="15"/>
      <c r="D357" s="15"/>
      <c r="E357" s="15"/>
      <c r="F357" s="14"/>
      <c r="G357" s="14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4"/>
      <c r="X357" s="20"/>
      <c r="Y357" s="14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L357" s="56"/>
      <c r="AM357" s="55"/>
    </row>
    <row r="358" spans="1:39" s="54" customFormat="1" ht="12.75" customHeight="1" x14ac:dyDescent="0.2">
      <c r="A358" s="14"/>
      <c r="B358" s="20"/>
      <c r="C358" s="15"/>
      <c r="D358" s="15"/>
      <c r="E358" s="15"/>
      <c r="F358" s="14"/>
      <c r="G358" s="14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4"/>
      <c r="X358" s="20"/>
      <c r="Y358" s="14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L358" s="56"/>
      <c r="AM358" s="55"/>
    </row>
    <row r="359" spans="1:39" s="54" customFormat="1" ht="12.75" customHeight="1" x14ac:dyDescent="0.2">
      <c r="A359" s="14"/>
      <c r="B359" s="20"/>
      <c r="C359" s="15"/>
      <c r="D359" s="15"/>
      <c r="E359" s="15"/>
      <c r="F359" s="14"/>
      <c r="G359" s="14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4"/>
      <c r="X359" s="20"/>
      <c r="Y359" s="14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L359" s="56"/>
      <c r="AM359" s="55"/>
    </row>
    <row r="360" spans="1:39" s="54" customFormat="1" ht="12.75" customHeight="1" x14ac:dyDescent="0.2">
      <c r="A360" s="14"/>
      <c r="B360" s="20"/>
      <c r="C360" s="15"/>
      <c r="D360" s="15"/>
      <c r="E360" s="15"/>
      <c r="F360" s="14"/>
      <c r="G360" s="14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4"/>
      <c r="X360" s="20"/>
      <c r="Y360" s="14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L360" s="56"/>
      <c r="AM360" s="55"/>
    </row>
    <row r="361" spans="1:39" s="54" customFormat="1" ht="12.75" customHeight="1" x14ac:dyDescent="0.2">
      <c r="A361" s="14"/>
      <c r="B361" s="20"/>
      <c r="C361" s="15"/>
      <c r="D361" s="15"/>
      <c r="E361" s="15"/>
      <c r="F361" s="14"/>
      <c r="G361" s="14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4"/>
      <c r="X361" s="20"/>
      <c r="Y361" s="14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L361" s="56"/>
      <c r="AM361" s="55"/>
    </row>
    <row r="362" spans="1:39" s="54" customFormat="1" ht="12.75" customHeight="1" x14ac:dyDescent="0.2">
      <c r="A362" s="14"/>
      <c r="B362" s="20"/>
      <c r="C362" s="15"/>
      <c r="D362" s="15"/>
      <c r="E362" s="15"/>
      <c r="F362" s="14"/>
      <c r="G362" s="14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4"/>
      <c r="X362" s="20"/>
      <c r="Y362" s="14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L362" s="56"/>
      <c r="AM362" s="55"/>
    </row>
    <row r="363" spans="1:39" s="54" customFormat="1" ht="12.75" customHeight="1" x14ac:dyDescent="0.2">
      <c r="A363" s="14"/>
      <c r="B363" s="20"/>
      <c r="C363" s="15"/>
      <c r="D363" s="15"/>
      <c r="E363" s="15"/>
      <c r="F363" s="14"/>
      <c r="G363" s="14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4"/>
      <c r="X363" s="20"/>
      <c r="Y363" s="14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L363" s="56"/>
      <c r="AM363" s="55"/>
    </row>
    <row r="364" spans="1:39" s="54" customFormat="1" ht="12.75" customHeight="1" x14ac:dyDescent="0.2">
      <c r="A364" s="14"/>
      <c r="B364" s="20"/>
      <c r="C364" s="15"/>
      <c r="D364" s="15"/>
      <c r="E364" s="15"/>
      <c r="F364" s="14"/>
      <c r="G364" s="14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4"/>
      <c r="X364" s="20"/>
      <c r="Y364" s="14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L364" s="56"/>
      <c r="AM364" s="55"/>
    </row>
    <row r="365" spans="1:39" s="54" customFormat="1" ht="12.75" customHeight="1" x14ac:dyDescent="0.2">
      <c r="A365" s="14"/>
      <c r="B365" s="20"/>
      <c r="C365" s="15"/>
      <c r="D365" s="15"/>
      <c r="E365" s="15"/>
      <c r="F365" s="14"/>
      <c r="G365" s="14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4"/>
      <c r="X365" s="20"/>
      <c r="Y365" s="14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L365" s="56"/>
      <c r="AM365" s="55"/>
    </row>
    <row r="366" spans="1:39" s="54" customFormat="1" ht="12.75" customHeight="1" x14ac:dyDescent="0.2">
      <c r="A366" s="14"/>
      <c r="B366" s="20"/>
      <c r="C366" s="15"/>
      <c r="D366" s="15"/>
      <c r="E366" s="15"/>
      <c r="F366" s="14"/>
      <c r="G366" s="14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4"/>
      <c r="X366" s="20"/>
      <c r="Y366" s="14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L366" s="56"/>
      <c r="AM366" s="55"/>
    </row>
    <row r="367" spans="1:39" s="54" customFormat="1" ht="12.75" customHeight="1" x14ac:dyDescent="0.2">
      <c r="A367" s="14"/>
      <c r="B367" s="20"/>
      <c r="C367" s="15"/>
      <c r="D367" s="15"/>
      <c r="E367" s="15"/>
      <c r="F367" s="14"/>
      <c r="G367" s="14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4"/>
      <c r="X367" s="20"/>
      <c r="Y367" s="14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L367" s="56"/>
      <c r="AM367" s="55"/>
    </row>
    <row r="368" spans="1:39" s="54" customFormat="1" ht="12.75" customHeight="1" x14ac:dyDescent="0.2">
      <c r="A368" s="14"/>
      <c r="B368" s="20"/>
      <c r="C368" s="15"/>
      <c r="D368" s="15"/>
      <c r="E368" s="15"/>
      <c r="F368" s="14"/>
      <c r="G368" s="14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4"/>
      <c r="X368" s="20"/>
      <c r="Y368" s="14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L368" s="56"/>
      <c r="AM368" s="55"/>
    </row>
    <row r="369" spans="1:39" s="54" customFormat="1" ht="12.75" customHeight="1" x14ac:dyDescent="0.2">
      <c r="A369" s="14"/>
      <c r="B369" s="20"/>
      <c r="C369" s="15"/>
      <c r="D369" s="15"/>
      <c r="E369" s="15"/>
      <c r="F369" s="14"/>
      <c r="G369" s="14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4"/>
      <c r="X369" s="20"/>
      <c r="Y369" s="14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L369" s="56"/>
      <c r="AM369" s="55"/>
    </row>
    <row r="370" spans="1:39" s="54" customFormat="1" ht="12.75" customHeight="1" x14ac:dyDescent="0.2">
      <c r="A370" s="14"/>
      <c r="B370" s="20"/>
      <c r="C370" s="15"/>
      <c r="D370" s="15"/>
      <c r="E370" s="15"/>
      <c r="F370" s="14"/>
      <c r="G370" s="14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4"/>
      <c r="X370" s="20"/>
      <c r="Y370" s="14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L370" s="56"/>
      <c r="AM370" s="55"/>
    </row>
    <row r="371" spans="1:39" s="54" customFormat="1" ht="12.75" customHeight="1" x14ac:dyDescent="0.2">
      <c r="A371" s="14"/>
      <c r="B371" s="20"/>
      <c r="C371" s="15"/>
      <c r="D371" s="15"/>
      <c r="E371" s="15"/>
      <c r="F371" s="14"/>
      <c r="G371" s="14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4"/>
      <c r="X371" s="20"/>
      <c r="Y371" s="14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L371" s="56"/>
      <c r="AM371" s="55"/>
    </row>
    <row r="372" spans="1:39" s="54" customFormat="1" ht="12.75" customHeight="1" x14ac:dyDescent="0.2">
      <c r="A372" s="14"/>
      <c r="B372" s="20"/>
      <c r="C372" s="15"/>
      <c r="D372" s="15"/>
      <c r="E372" s="15"/>
      <c r="F372" s="14"/>
      <c r="G372" s="14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4"/>
      <c r="X372" s="20"/>
      <c r="Y372" s="14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L372" s="56"/>
      <c r="AM372" s="55"/>
    </row>
    <row r="373" spans="1:39" s="54" customFormat="1" ht="12.75" customHeight="1" x14ac:dyDescent="0.2">
      <c r="A373" s="14"/>
      <c r="B373" s="20"/>
      <c r="C373" s="15"/>
      <c r="D373" s="15"/>
      <c r="E373" s="15"/>
      <c r="F373" s="14"/>
      <c r="G373" s="14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4"/>
      <c r="X373" s="20"/>
      <c r="Y373" s="14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L373" s="56"/>
      <c r="AM373" s="55"/>
    </row>
    <row r="374" spans="1:39" s="54" customFormat="1" ht="12.75" customHeight="1" x14ac:dyDescent="0.2">
      <c r="A374" s="14"/>
      <c r="B374" s="20"/>
      <c r="C374" s="15"/>
      <c r="D374" s="15"/>
      <c r="E374" s="15"/>
      <c r="F374" s="14"/>
      <c r="G374" s="14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4"/>
      <c r="X374" s="20"/>
      <c r="Y374" s="14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L374" s="56"/>
      <c r="AM374" s="55"/>
    </row>
    <row r="375" spans="1:39" s="54" customFormat="1" ht="12.75" customHeight="1" x14ac:dyDescent="0.2">
      <c r="A375" s="14"/>
      <c r="B375" s="20"/>
      <c r="C375" s="15"/>
      <c r="D375" s="15"/>
      <c r="E375" s="15"/>
      <c r="F375" s="14"/>
      <c r="G375" s="14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4"/>
      <c r="X375" s="20"/>
      <c r="Y375" s="14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L375" s="56"/>
      <c r="AM375" s="55"/>
    </row>
    <row r="376" spans="1:39" s="54" customFormat="1" ht="12.75" customHeight="1" x14ac:dyDescent="0.2">
      <c r="A376" s="14"/>
      <c r="B376" s="20"/>
      <c r="C376" s="15"/>
      <c r="D376" s="15"/>
      <c r="E376" s="15"/>
      <c r="F376" s="14"/>
      <c r="G376" s="14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4"/>
      <c r="X376" s="20"/>
      <c r="Y376" s="14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L376" s="56"/>
      <c r="AM376" s="55"/>
    </row>
    <row r="377" spans="1:39" s="54" customFormat="1" ht="12.75" customHeight="1" x14ac:dyDescent="0.2">
      <c r="A377" s="14"/>
      <c r="B377" s="20"/>
      <c r="C377" s="15"/>
      <c r="D377" s="15"/>
      <c r="E377" s="15"/>
      <c r="F377" s="14"/>
      <c r="G377" s="14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4"/>
      <c r="X377" s="20"/>
      <c r="Y377" s="14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L377" s="56"/>
      <c r="AM377" s="55"/>
    </row>
    <row r="378" spans="1:39" s="54" customFormat="1" ht="12.75" customHeight="1" x14ac:dyDescent="0.2">
      <c r="A378" s="14"/>
      <c r="B378" s="20"/>
      <c r="C378" s="15"/>
      <c r="D378" s="15"/>
      <c r="E378" s="15"/>
      <c r="F378" s="14"/>
      <c r="G378" s="14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4"/>
      <c r="X378" s="20"/>
      <c r="Y378" s="14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L378" s="56"/>
      <c r="AM378" s="55"/>
    </row>
    <row r="379" spans="1:39" s="54" customFormat="1" ht="12.75" customHeight="1" x14ac:dyDescent="0.2">
      <c r="A379" s="14"/>
      <c r="B379" s="20"/>
      <c r="C379" s="15"/>
      <c r="D379" s="15"/>
      <c r="E379" s="15"/>
      <c r="F379" s="14"/>
      <c r="G379" s="14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4"/>
      <c r="X379" s="20"/>
      <c r="Y379" s="14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L379" s="56"/>
      <c r="AM379" s="55"/>
    </row>
    <row r="380" spans="1:39" s="54" customFormat="1" ht="12.75" customHeight="1" x14ac:dyDescent="0.2">
      <c r="A380" s="14"/>
      <c r="B380" s="20"/>
      <c r="C380" s="15"/>
      <c r="D380" s="15"/>
      <c r="E380" s="15"/>
      <c r="F380" s="14"/>
      <c r="G380" s="14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4"/>
      <c r="X380" s="20"/>
      <c r="Y380" s="14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L380" s="56"/>
      <c r="AM380" s="55"/>
    </row>
    <row r="381" spans="1:39" s="54" customFormat="1" ht="12.75" customHeight="1" x14ac:dyDescent="0.2">
      <c r="A381" s="14"/>
      <c r="B381" s="20"/>
      <c r="C381" s="15"/>
      <c r="D381" s="15"/>
      <c r="E381" s="15"/>
      <c r="F381" s="14"/>
      <c r="G381" s="14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4"/>
      <c r="X381" s="20"/>
      <c r="Y381" s="14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L381" s="56"/>
      <c r="AM381" s="55"/>
    </row>
    <row r="382" spans="1:39" s="54" customFormat="1" ht="12.75" customHeight="1" x14ac:dyDescent="0.2">
      <c r="A382" s="14"/>
      <c r="B382" s="20"/>
      <c r="C382" s="15"/>
      <c r="D382" s="15"/>
      <c r="E382" s="15"/>
      <c r="F382" s="14"/>
      <c r="G382" s="14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4"/>
      <c r="X382" s="20"/>
      <c r="Y382" s="14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L382" s="56"/>
      <c r="AM382" s="55"/>
    </row>
    <row r="383" spans="1:39" s="54" customFormat="1" ht="12.75" customHeight="1" x14ac:dyDescent="0.2">
      <c r="A383" s="14"/>
      <c r="B383" s="20"/>
      <c r="C383" s="15"/>
      <c r="D383" s="15"/>
      <c r="E383" s="15"/>
      <c r="F383" s="14"/>
      <c r="G383" s="14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4"/>
      <c r="X383" s="20"/>
      <c r="Y383" s="14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L383" s="56"/>
      <c r="AM383" s="55"/>
    </row>
    <row r="384" spans="1:39" s="54" customFormat="1" ht="12.75" customHeight="1" x14ac:dyDescent="0.2">
      <c r="A384" s="14"/>
      <c r="B384" s="20"/>
      <c r="C384" s="15"/>
      <c r="D384" s="15"/>
      <c r="E384" s="15"/>
      <c r="F384" s="14"/>
      <c r="G384" s="14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4"/>
      <c r="X384" s="20"/>
      <c r="Y384" s="14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L384" s="56"/>
      <c r="AM384" s="55"/>
    </row>
    <row r="385" spans="1:39" s="54" customFormat="1" ht="12.75" customHeight="1" x14ac:dyDescent="0.2">
      <c r="A385" s="14"/>
      <c r="B385" s="20"/>
      <c r="C385" s="15"/>
      <c r="D385" s="15"/>
      <c r="E385" s="15"/>
      <c r="F385" s="14"/>
      <c r="G385" s="14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4"/>
      <c r="X385" s="20"/>
      <c r="Y385" s="14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L385" s="56"/>
      <c r="AM385" s="55"/>
    </row>
    <row r="386" spans="1:39" s="54" customFormat="1" ht="12.75" customHeight="1" x14ac:dyDescent="0.2">
      <c r="A386" s="14"/>
      <c r="B386" s="20"/>
      <c r="C386" s="15"/>
      <c r="D386" s="15"/>
      <c r="E386" s="15"/>
      <c r="F386" s="14"/>
      <c r="G386" s="14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4"/>
      <c r="X386" s="20"/>
      <c r="Y386" s="14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L386" s="56"/>
      <c r="AM386" s="55"/>
    </row>
    <row r="387" spans="1:39" s="54" customFormat="1" ht="12.75" customHeight="1" x14ac:dyDescent="0.2">
      <c r="A387" s="14"/>
      <c r="B387" s="20"/>
      <c r="C387" s="15"/>
      <c r="D387" s="15"/>
      <c r="E387" s="15"/>
      <c r="F387" s="14"/>
      <c r="G387" s="14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4"/>
      <c r="X387" s="20"/>
      <c r="Y387" s="14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L387" s="56"/>
      <c r="AM387" s="55"/>
    </row>
    <row r="388" spans="1:39" s="54" customFormat="1" ht="12.75" customHeight="1" x14ac:dyDescent="0.2">
      <c r="A388" s="14"/>
      <c r="B388" s="20"/>
      <c r="C388" s="15"/>
      <c r="D388" s="15"/>
      <c r="E388" s="15"/>
      <c r="F388" s="14"/>
      <c r="G388" s="14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4"/>
      <c r="X388" s="20"/>
      <c r="Y388" s="14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L388" s="56"/>
      <c r="AM388" s="55"/>
    </row>
    <row r="389" spans="1:39" s="54" customFormat="1" ht="12.75" customHeight="1" x14ac:dyDescent="0.2">
      <c r="A389" s="14"/>
      <c r="B389" s="20"/>
      <c r="C389" s="15"/>
      <c r="D389" s="15"/>
      <c r="E389" s="15"/>
      <c r="F389" s="14"/>
      <c r="G389" s="14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4"/>
      <c r="X389" s="20"/>
      <c r="Y389" s="14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L389" s="56"/>
      <c r="AM389" s="55"/>
    </row>
    <row r="390" spans="1:39" s="54" customFormat="1" ht="12.75" customHeight="1" x14ac:dyDescent="0.2">
      <c r="A390" s="14"/>
      <c r="B390" s="20"/>
      <c r="C390" s="15"/>
      <c r="D390" s="15"/>
      <c r="E390" s="15"/>
      <c r="F390" s="14"/>
      <c r="G390" s="14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4"/>
      <c r="X390" s="20"/>
      <c r="Y390" s="14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L390" s="56"/>
      <c r="AM390" s="55"/>
    </row>
    <row r="391" spans="1:39" s="54" customFormat="1" ht="12.75" customHeight="1" x14ac:dyDescent="0.2">
      <c r="A391" s="14"/>
      <c r="B391" s="20"/>
      <c r="C391" s="15"/>
      <c r="D391" s="15"/>
      <c r="E391" s="15"/>
      <c r="F391" s="14"/>
      <c r="G391" s="14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4"/>
      <c r="X391" s="20"/>
      <c r="Y391" s="14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L391" s="56"/>
      <c r="AM391" s="55"/>
    </row>
    <row r="392" spans="1:39" s="54" customFormat="1" ht="12.75" customHeight="1" x14ac:dyDescent="0.2">
      <c r="A392" s="14"/>
      <c r="B392" s="20"/>
      <c r="C392" s="15"/>
      <c r="D392" s="15"/>
      <c r="E392" s="15"/>
      <c r="F392" s="14"/>
      <c r="G392" s="14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4"/>
      <c r="X392" s="20"/>
      <c r="Y392" s="14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L392" s="56"/>
      <c r="AM392" s="55"/>
    </row>
    <row r="393" spans="1:39" s="54" customFormat="1" ht="12.75" customHeight="1" x14ac:dyDescent="0.2">
      <c r="A393" s="14"/>
      <c r="B393" s="20"/>
      <c r="C393" s="15"/>
      <c r="D393" s="15"/>
      <c r="E393" s="15"/>
      <c r="F393" s="14"/>
      <c r="G393" s="14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4"/>
      <c r="X393" s="20"/>
      <c r="Y393" s="14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L393" s="56"/>
      <c r="AM393" s="55"/>
    </row>
    <row r="394" spans="1:39" s="54" customFormat="1" ht="12.75" customHeight="1" x14ac:dyDescent="0.2">
      <c r="A394" s="14"/>
      <c r="B394" s="20"/>
      <c r="C394" s="15"/>
      <c r="D394" s="15"/>
      <c r="E394" s="15"/>
      <c r="F394" s="14"/>
      <c r="G394" s="14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4"/>
      <c r="X394" s="20"/>
      <c r="Y394" s="14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L394" s="56"/>
      <c r="AM394" s="55"/>
    </row>
    <row r="395" spans="1:39" s="54" customFormat="1" ht="12.75" customHeight="1" x14ac:dyDescent="0.2">
      <c r="A395" s="14"/>
      <c r="B395" s="20"/>
      <c r="C395" s="15"/>
      <c r="D395" s="15"/>
      <c r="E395" s="15"/>
      <c r="F395" s="14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4"/>
      <c r="X395" s="20"/>
      <c r="Y395" s="14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L395" s="56"/>
      <c r="AM395" s="55"/>
    </row>
    <row r="396" spans="1:39" s="54" customFormat="1" ht="12.75" customHeight="1" x14ac:dyDescent="0.2">
      <c r="A396" s="14"/>
      <c r="B396" s="20"/>
      <c r="C396" s="15"/>
      <c r="D396" s="15"/>
      <c r="E396" s="15"/>
      <c r="F396" s="14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4"/>
      <c r="X396" s="20"/>
      <c r="Y396" s="14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L396" s="56"/>
      <c r="AM396" s="55"/>
    </row>
    <row r="397" spans="1:39" s="54" customFormat="1" ht="12.75" customHeight="1" x14ac:dyDescent="0.2">
      <c r="A397" s="14"/>
      <c r="B397" s="20"/>
      <c r="C397" s="15"/>
      <c r="D397" s="15"/>
      <c r="E397" s="15"/>
      <c r="F397" s="14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4"/>
      <c r="X397" s="20"/>
      <c r="Y397" s="14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L397" s="56"/>
      <c r="AM397" s="55"/>
    </row>
    <row r="398" spans="1:39" s="54" customFormat="1" ht="12.75" customHeight="1" x14ac:dyDescent="0.2">
      <c r="A398" s="14"/>
      <c r="B398" s="20"/>
      <c r="C398" s="15"/>
      <c r="D398" s="15"/>
      <c r="E398" s="15"/>
      <c r="F398" s="14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4"/>
      <c r="X398" s="20"/>
      <c r="Y398" s="14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L398" s="56"/>
      <c r="AM398" s="55"/>
    </row>
    <row r="399" spans="1:39" s="54" customFormat="1" ht="12.75" customHeight="1" x14ac:dyDescent="0.2">
      <c r="A399" s="14"/>
      <c r="B399" s="20"/>
      <c r="C399" s="15"/>
      <c r="D399" s="15"/>
      <c r="E399" s="15"/>
      <c r="F399" s="14"/>
      <c r="G399" s="1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4"/>
      <c r="X399" s="20"/>
      <c r="Y399" s="14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L399" s="56"/>
      <c r="AM399" s="55"/>
    </row>
    <row r="400" spans="1:39" s="54" customFormat="1" ht="12.75" customHeight="1" x14ac:dyDescent="0.2">
      <c r="A400" s="14"/>
      <c r="B400" s="20"/>
      <c r="C400" s="15"/>
      <c r="D400" s="15"/>
      <c r="E400" s="15"/>
      <c r="F400" s="14"/>
      <c r="G400" s="14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4"/>
      <c r="X400" s="20"/>
      <c r="Y400" s="14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L400" s="56"/>
      <c r="AM400" s="55"/>
    </row>
    <row r="401" spans="1:39" s="54" customFormat="1" ht="12.75" customHeight="1" x14ac:dyDescent="0.2">
      <c r="A401" s="14"/>
      <c r="B401" s="20"/>
      <c r="C401" s="15"/>
      <c r="D401" s="15"/>
      <c r="E401" s="15"/>
      <c r="F401" s="14"/>
      <c r="G401" s="14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4"/>
      <c r="X401" s="20"/>
      <c r="Y401" s="14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L401" s="56"/>
      <c r="AM401" s="55"/>
    </row>
    <row r="402" spans="1:39" s="54" customFormat="1" ht="12.75" customHeight="1" x14ac:dyDescent="0.2">
      <c r="A402" s="14"/>
      <c r="B402" s="20"/>
      <c r="C402" s="15"/>
      <c r="D402" s="15"/>
      <c r="E402" s="15"/>
      <c r="F402" s="14"/>
      <c r="G402" s="14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4"/>
      <c r="X402" s="20"/>
      <c r="Y402" s="14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L402" s="56"/>
      <c r="AM402" s="55"/>
    </row>
    <row r="403" spans="1:39" s="54" customFormat="1" ht="12.75" customHeight="1" x14ac:dyDescent="0.2">
      <c r="A403" s="14"/>
      <c r="B403" s="20"/>
      <c r="C403" s="15"/>
      <c r="D403" s="15"/>
      <c r="E403" s="15"/>
      <c r="F403" s="14"/>
      <c r="G403" s="14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4"/>
      <c r="X403" s="20"/>
      <c r="Y403" s="14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L403" s="56"/>
      <c r="AM403" s="55"/>
    </row>
    <row r="404" spans="1:39" s="54" customFormat="1" ht="12.75" customHeight="1" x14ac:dyDescent="0.2">
      <c r="A404" s="14"/>
      <c r="B404" s="20"/>
      <c r="C404" s="15"/>
      <c r="D404" s="15"/>
      <c r="E404" s="15"/>
      <c r="F404" s="14"/>
      <c r="G404" s="14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4"/>
      <c r="X404" s="20"/>
      <c r="Y404" s="14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L404" s="56"/>
      <c r="AM404" s="55"/>
    </row>
    <row r="405" spans="1:39" s="54" customFormat="1" ht="12.75" customHeight="1" x14ac:dyDescent="0.2">
      <c r="A405" s="14"/>
      <c r="B405" s="20"/>
      <c r="C405" s="15"/>
      <c r="D405" s="15"/>
      <c r="E405" s="15"/>
      <c r="F405" s="14"/>
      <c r="G405" s="14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4"/>
      <c r="X405" s="20"/>
      <c r="Y405" s="14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L405" s="56"/>
      <c r="AM405" s="55"/>
    </row>
    <row r="406" spans="1:39" s="54" customFormat="1" ht="12.75" customHeight="1" x14ac:dyDescent="0.2">
      <c r="A406" s="14"/>
      <c r="B406" s="20"/>
      <c r="C406" s="15"/>
      <c r="D406" s="15"/>
      <c r="E406" s="15"/>
      <c r="F406" s="14"/>
      <c r="G406" s="14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4"/>
      <c r="X406" s="20"/>
      <c r="Y406" s="14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L406" s="56"/>
      <c r="AM406" s="55"/>
    </row>
    <row r="407" spans="1:39" s="54" customFormat="1" ht="12.75" customHeight="1" x14ac:dyDescent="0.2">
      <c r="A407" s="14"/>
      <c r="B407" s="20"/>
      <c r="C407" s="15"/>
      <c r="D407" s="15"/>
      <c r="E407" s="15"/>
      <c r="F407" s="14"/>
      <c r="G407" s="14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4"/>
      <c r="X407" s="20"/>
      <c r="Y407" s="14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L407" s="56"/>
      <c r="AM407" s="55"/>
    </row>
    <row r="408" spans="1:39" s="54" customFormat="1" ht="12.75" customHeight="1" x14ac:dyDescent="0.2">
      <c r="A408" s="14"/>
      <c r="B408" s="20"/>
      <c r="C408" s="15"/>
      <c r="D408" s="15"/>
      <c r="E408" s="15"/>
      <c r="F408" s="14"/>
      <c r="G408" s="14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4"/>
      <c r="X408" s="20"/>
      <c r="Y408" s="14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L408" s="56"/>
      <c r="AM408" s="55"/>
    </row>
    <row r="409" spans="1:39" s="54" customFormat="1" ht="12.75" customHeight="1" x14ac:dyDescent="0.2">
      <c r="A409" s="14"/>
      <c r="B409" s="20"/>
      <c r="C409" s="15"/>
      <c r="D409" s="15"/>
      <c r="E409" s="15"/>
      <c r="F409" s="14"/>
      <c r="G409" s="14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4"/>
      <c r="X409" s="20"/>
      <c r="Y409" s="14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L409" s="56"/>
      <c r="AM409" s="55"/>
    </row>
    <row r="410" spans="1:39" s="54" customFormat="1" ht="12.75" customHeight="1" x14ac:dyDescent="0.2">
      <c r="A410" s="14"/>
      <c r="B410" s="20"/>
      <c r="C410" s="15"/>
      <c r="D410" s="15"/>
      <c r="E410" s="15"/>
      <c r="F410" s="14"/>
      <c r="G410" s="14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4"/>
      <c r="X410" s="20"/>
      <c r="Y410" s="14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L410" s="56"/>
      <c r="AM410" s="55"/>
    </row>
    <row r="411" spans="1:39" s="54" customFormat="1" ht="12.75" customHeight="1" x14ac:dyDescent="0.2">
      <c r="A411" s="14"/>
      <c r="B411" s="20"/>
      <c r="C411" s="15"/>
      <c r="D411" s="15"/>
      <c r="E411" s="15"/>
      <c r="F411" s="14"/>
      <c r="G411" s="14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4"/>
      <c r="X411" s="20"/>
      <c r="Y411" s="14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L411" s="56"/>
      <c r="AM411" s="55"/>
    </row>
    <row r="412" spans="1:39" s="54" customFormat="1" ht="12.75" customHeight="1" x14ac:dyDescent="0.2">
      <c r="A412" s="14"/>
      <c r="B412" s="20"/>
      <c r="C412" s="15"/>
      <c r="D412" s="15"/>
      <c r="E412" s="15"/>
      <c r="F412" s="14"/>
      <c r="G412" s="14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4"/>
      <c r="X412" s="20"/>
      <c r="Y412" s="14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L412" s="56"/>
      <c r="AM412" s="55"/>
    </row>
    <row r="413" spans="1:39" s="54" customFormat="1" ht="12.75" customHeight="1" x14ac:dyDescent="0.2">
      <c r="A413" s="14"/>
      <c r="B413" s="20"/>
      <c r="C413" s="15"/>
      <c r="D413" s="15"/>
      <c r="E413" s="15"/>
      <c r="F413" s="14"/>
      <c r="G413" s="14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4"/>
      <c r="X413" s="20"/>
      <c r="Y413" s="14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L413" s="56"/>
      <c r="AM413" s="55"/>
    </row>
    <row r="414" spans="1:39" s="54" customFormat="1" ht="12.75" customHeight="1" x14ac:dyDescent="0.2">
      <c r="A414" s="14"/>
      <c r="B414" s="20"/>
      <c r="C414" s="15"/>
      <c r="D414" s="15"/>
      <c r="E414" s="15"/>
      <c r="F414" s="14"/>
      <c r="G414" s="14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4"/>
      <c r="X414" s="20"/>
      <c r="Y414" s="14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L414" s="56"/>
      <c r="AM414" s="55"/>
    </row>
    <row r="415" spans="1:39" s="54" customFormat="1" ht="12.75" customHeight="1" x14ac:dyDescent="0.2">
      <c r="A415" s="14"/>
      <c r="B415" s="20"/>
      <c r="C415" s="15"/>
      <c r="D415" s="15"/>
      <c r="E415" s="15"/>
      <c r="F415" s="14"/>
      <c r="G415" s="14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4"/>
      <c r="X415" s="20"/>
      <c r="Y415" s="14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L415" s="56"/>
      <c r="AM415" s="55"/>
    </row>
    <row r="416" spans="1:39" s="54" customFormat="1" ht="12.75" customHeight="1" x14ac:dyDescent="0.2">
      <c r="A416" s="14"/>
      <c r="B416" s="20"/>
      <c r="C416" s="15"/>
      <c r="D416" s="15"/>
      <c r="E416" s="15"/>
      <c r="F416" s="14"/>
      <c r="G416" s="14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4"/>
      <c r="X416" s="20"/>
      <c r="Y416" s="14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L416" s="56"/>
      <c r="AM416" s="55"/>
    </row>
    <row r="417" spans="1:39" s="54" customFormat="1" ht="12.75" customHeight="1" x14ac:dyDescent="0.2">
      <c r="A417" s="14"/>
      <c r="B417" s="20"/>
      <c r="C417" s="15"/>
      <c r="D417" s="15"/>
      <c r="E417" s="15"/>
      <c r="F417" s="14"/>
      <c r="G417" s="14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4"/>
      <c r="X417" s="20"/>
      <c r="Y417" s="14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L417" s="56"/>
      <c r="AM417" s="55"/>
    </row>
    <row r="418" spans="1:39" s="54" customFormat="1" ht="12.75" customHeight="1" x14ac:dyDescent="0.2">
      <c r="A418" s="14"/>
      <c r="B418" s="20"/>
      <c r="C418" s="15"/>
      <c r="D418" s="15"/>
      <c r="E418" s="15"/>
      <c r="F418" s="14"/>
      <c r="G418" s="14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4"/>
      <c r="X418" s="20"/>
      <c r="Y418" s="14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L418" s="56"/>
      <c r="AM418" s="55"/>
    </row>
    <row r="419" spans="1:39" s="54" customFormat="1" ht="12.75" customHeight="1" x14ac:dyDescent="0.2">
      <c r="A419" s="14"/>
      <c r="B419" s="20"/>
      <c r="C419" s="15"/>
      <c r="D419" s="15"/>
      <c r="E419" s="15"/>
      <c r="F419" s="14"/>
      <c r="G419" s="14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4"/>
      <c r="X419" s="20"/>
      <c r="Y419" s="14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L419" s="56"/>
      <c r="AM419" s="55"/>
    </row>
    <row r="420" spans="1:39" s="54" customFormat="1" ht="12.75" customHeight="1" x14ac:dyDescent="0.2">
      <c r="A420" s="14"/>
      <c r="B420" s="20"/>
      <c r="C420" s="15"/>
      <c r="D420" s="15"/>
      <c r="E420" s="15"/>
      <c r="F420" s="14"/>
      <c r="G420" s="14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4"/>
      <c r="X420" s="20"/>
      <c r="Y420" s="14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L420" s="56"/>
      <c r="AM420" s="55"/>
    </row>
    <row r="421" spans="1:39" s="54" customFormat="1" ht="12.75" customHeight="1" x14ac:dyDescent="0.2">
      <c r="A421" s="14"/>
      <c r="B421" s="20"/>
      <c r="C421" s="15"/>
      <c r="D421" s="15"/>
      <c r="E421" s="15"/>
      <c r="F421" s="14"/>
      <c r="G421" s="14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4"/>
      <c r="X421" s="20"/>
      <c r="Y421" s="14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L421" s="56"/>
      <c r="AM421" s="55"/>
    </row>
    <row r="422" spans="1:39" s="54" customFormat="1" ht="12.75" customHeight="1" x14ac:dyDescent="0.2">
      <c r="A422" s="14"/>
      <c r="B422" s="20"/>
      <c r="C422" s="15"/>
      <c r="D422" s="15"/>
      <c r="E422" s="15"/>
      <c r="F422" s="14"/>
      <c r="G422" s="14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4"/>
      <c r="X422" s="20"/>
      <c r="Y422" s="14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L422" s="56"/>
      <c r="AM422" s="55"/>
    </row>
    <row r="423" spans="1:39" s="54" customFormat="1" ht="12.75" customHeight="1" x14ac:dyDescent="0.2">
      <c r="A423" s="14"/>
      <c r="B423" s="20"/>
      <c r="C423" s="15"/>
      <c r="D423" s="15"/>
      <c r="E423" s="15"/>
      <c r="F423" s="14"/>
      <c r="G423" s="14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4"/>
      <c r="X423" s="20"/>
      <c r="Y423" s="14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L423" s="56"/>
      <c r="AM423" s="55"/>
    </row>
    <row r="424" spans="1:39" s="54" customFormat="1" ht="12.75" customHeight="1" x14ac:dyDescent="0.2">
      <c r="A424" s="14"/>
      <c r="B424" s="20"/>
      <c r="C424" s="15"/>
      <c r="D424" s="15"/>
      <c r="E424" s="15"/>
      <c r="F424" s="14"/>
      <c r="G424" s="14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4"/>
      <c r="X424" s="20"/>
      <c r="Y424" s="14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L424" s="56"/>
      <c r="AM424" s="55"/>
    </row>
    <row r="425" spans="1:39" s="54" customFormat="1" ht="12.75" customHeight="1" x14ac:dyDescent="0.2">
      <c r="A425" s="14"/>
      <c r="B425" s="20"/>
      <c r="C425" s="15"/>
      <c r="D425" s="15"/>
      <c r="E425" s="15"/>
      <c r="F425" s="14"/>
      <c r="G425" s="14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4"/>
      <c r="X425" s="20"/>
      <c r="Y425" s="14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L425" s="56"/>
      <c r="AM425" s="55"/>
    </row>
    <row r="426" spans="1:39" s="54" customFormat="1" ht="12.75" customHeight="1" x14ac:dyDescent="0.2">
      <c r="A426" s="14"/>
      <c r="B426" s="20"/>
      <c r="C426" s="15"/>
      <c r="D426" s="15"/>
      <c r="E426" s="15"/>
      <c r="F426" s="14"/>
      <c r="G426" s="14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4"/>
      <c r="X426" s="20"/>
      <c r="Y426" s="14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L426" s="56"/>
      <c r="AM426" s="55"/>
    </row>
    <row r="427" spans="1:39" s="54" customFormat="1" ht="12.75" customHeight="1" x14ac:dyDescent="0.2">
      <c r="A427" s="14"/>
      <c r="B427" s="20"/>
      <c r="C427" s="15"/>
      <c r="D427" s="15"/>
      <c r="E427" s="15"/>
      <c r="F427" s="14"/>
      <c r="G427" s="14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4"/>
      <c r="X427" s="20"/>
      <c r="Y427" s="14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L427" s="56"/>
      <c r="AM427" s="55"/>
    </row>
    <row r="428" spans="1:39" s="54" customFormat="1" ht="12.75" customHeight="1" x14ac:dyDescent="0.2">
      <c r="A428" s="14"/>
      <c r="B428" s="20"/>
      <c r="C428" s="15"/>
      <c r="D428" s="15"/>
      <c r="E428" s="15"/>
      <c r="F428" s="14"/>
      <c r="G428" s="14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4"/>
      <c r="X428" s="20"/>
      <c r="Y428" s="14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L428" s="56"/>
      <c r="AM428" s="55"/>
    </row>
    <row r="429" spans="1:39" s="54" customFormat="1" ht="12.75" customHeight="1" x14ac:dyDescent="0.2">
      <c r="A429" s="14"/>
      <c r="B429" s="20"/>
      <c r="C429" s="15"/>
      <c r="D429" s="15"/>
      <c r="E429" s="15"/>
      <c r="F429" s="14"/>
      <c r="G429" s="14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4"/>
      <c r="X429" s="20"/>
      <c r="Y429" s="14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L429" s="56"/>
      <c r="AM429" s="55"/>
    </row>
    <row r="430" spans="1:39" s="54" customFormat="1" ht="12.75" customHeight="1" x14ac:dyDescent="0.2">
      <c r="A430" s="14"/>
      <c r="B430" s="20"/>
      <c r="C430" s="15"/>
      <c r="D430" s="15"/>
      <c r="E430" s="15"/>
      <c r="F430" s="14"/>
      <c r="G430" s="14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4"/>
      <c r="X430" s="20"/>
      <c r="Y430" s="14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L430" s="56"/>
      <c r="AM430" s="55"/>
    </row>
    <row r="431" spans="1:39" s="54" customFormat="1" ht="12.75" customHeight="1" x14ac:dyDescent="0.2">
      <c r="A431" s="14"/>
      <c r="B431" s="20"/>
      <c r="C431" s="15"/>
      <c r="D431" s="15"/>
      <c r="E431" s="15"/>
      <c r="F431" s="14"/>
      <c r="G431" s="14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4"/>
      <c r="X431" s="20"/>
      <c r="Y431" s="14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L431" s="56"/>
      <c r="AM431" s="55"/>
    </row>
    <row r="432" spans="1:39" s="54" customFormat="1" ht="12.75" customHeight="1" x14ac:dyDescent="0.2">
      <c r="A432" s="14"/>
      <c r="B432" s="20"/>
      <c r="C432" s="15"/>
      <c r="D432" s="15"/>
      <c r="E432" s="15"/>
      <c r="F432" s="14"/>
      <c r="G432" s="14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4"/>
      <c r="X432" s="20"/>
      <c r="Y432" s="14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L432" s="56"/>
      <c r="AM432" s="55"/>
    </row>
    <row r="433" spans="1:39" s="54" customFormat="1" ht="12.75" customHeight="1" x14ac:dyDescent="0.2">
      <c r="A433" s="14"/>
      <c r="B433" s="20"/>
      <c r="C433" s="15"/>
      <c r="D433" s="15"/>
      <c r="E433" s="15"/>
      <c r="F433" s="14"/>
      <c r="G433" s="14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4"/>
      <c r="X433" s="20"/>
      <c r="Y433" s="14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L433" s="56"/>
      <c r="AM433" s="55"/>
    </row>
    <row r="434" spans="1:39" s="54" customFormat="1" ht="12.75" customHeight="1" x14ac:dyDescent="0.2">
      <c r="A434" s="14"/>
      <c r="B434" s="20"/>
      <c r="C434" s="15"/>
      <c r="D434" s="15"/>
      <c r="E434" s="15"/>
      <c r="F434" s="14"/>
      <c r="G434" s="14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4"/>
      <c r="X434" s="20"/>
      <c r="Y434" s="14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L434" s="56"/>
      <c r="AM434" s="55"/>
    </row>
    <row r="435" spans="1:39" s="54" customFormat="1" ht="12.75" customHeight="1" x14ac:dyDescent="0.2">
      <c r="A435" s="14"/>
      <c r="B435" s="20"/>
      <c r="C435" s="15"/>
      <c r="D435" s="15"/>
      <c r="E435" s="15"/>
      <c r="F435" s="14"/>
      <c r="G435" s="14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4"/>
      <c r="X435" s="20"/>
      <c r="Y435" s="14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L435" s="56"/>
      <c r="AM435" s="55"/>
    </row>
    <row r="436" spans="1:39" s="54" customFormat="1" ht="12.75" customHeight="1" x14ac:dyDescent="0.2">
      <c r="A436" s="14"/>
      <c r="B436" s="20"/>
      <c r="C436" s="15"/>
      <c r="D436" s="15"/>
      <c r="E436" s="15"/>
      <c r="F436" s="14"/>
      <c r="G436" s="14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4"/>
      <c r="X436" s="20"/>
      <c r="Y436" s="14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L436" s="56"/>
      <c r="AM436" s="55"/>
    </row>
    <row r="437" spans="1:39" s="54" customFormat="1" ht="12.75" customHeight="1" x14ac:dyDescent="0.2">
      <c r="A437" s="14"/>
      <c r="B437" s="20"/>
      <c r="C437" s="15"/>
      <c r="D437" s="15"/>
      <c r="E437" s="15"/>
      <c r="F437" s="14"/>
      <c r="G437" s="14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4"/>
      <c r="X437" s="20"/>
      <c r="Y437" s="14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L437" s="56"/>
      <c r="AM437" s="55"/>
    </row>
    <row r="438" spans="1:39" s="54" customFormat="1" ht="12.75" customHeight="1" x14ac:dyDescent="0.2">
      <c r="A438" s="14"/>
      <c r="B438" s="20"/>
      <c r="C438" s="15"/>
      <c r="D438" s="15"/>
      <c r="E438" s="15"/>
      <c r="F438" s="14"/>
      <c r="G438" s="14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4"/>
      <c r="X438" s="20"/>
      <c r="Y438" s="14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L438" s="56"/>
      <c r="AM438" s="55"/>
    </row>
    <row r="439" spans="1:39" s="54" customFormat="1" ht="12.75" customHeight="1" x14ac:dyDescent="0.2">
      <c r="A439" s="14"/>
      <c r="B439" s="20"/>
      <c r="C439" s="15"/>
      <c r="D439" s="15"/>
      <c r="E439" s="15"/>
      <c r="F439" s="14"/>
      <c r="G439" s="14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4"/>
      <c r="X439" s="20"/>
      <c r="Y439" s="14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L439" s="56"/>
      <c r="AM439" s="55"/>
    </row>
    <row r="440" spans="1:39" s="54" customFormat="1" ht="12.75" customHeight="1" x14ac:dyDescent="0.2">
      <c r="A440" s="14"/>
      <c r="B440" s="20"/>
      <c r="C440" s="15"/>
      <c r="D440" s="15"/>
      <c r="E440" s="15"/>
      <c r="F440" s="14"/>
      <c r="G440" s="14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4"/>
      <c r="X440" s="20"/>
      <c r="Y440" s="14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L440" s="56"/>
      <c r="AM440" s="55"/>
    </row>
    <row r="441" spans="1:39" s="54" customFormat="1" ht="12.75" customHeight="1" x14ac:dyDescent="0.2">
      <c r="A441" s="14"/>
      <c r="B441" s="20"/>
      <c r="C441" s="15"/>
      <c r="D441" s="15"/>
      <c r="E441" s="15"/>
      <c r="F441" s="14"/>
      <c r="G441" s="14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4"/>
      <c r="X441" s="20"/>
      <c r="Y441" s="14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L441" s="56"/>
      <c r="AM441" s="55"/>
    </row>
    <row r="442" spans="1:39" s="54" customFormat="1" ht="12.75" customHeight="1" x14ac:dyDescent="0.2">
      <c r="A442" s="14"/>
      <c r="B442" s="20"/>
      <c r="C442" s="15"/>
      <c r="D442" s="15"/>
      <c r="E442" s="15"/>
      <c r="F442" s="14"/>
      <c r="G442" s="14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4"/>
      <c r="X442" s="20"/>
      <c r="Y442" s="14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L442" s="56"/>
      <c r="AM442" s="55"/>
    </row>
    <row r="443" spans="1:39" s="54" customFormat="1" ht="12.75" customHeight="1" x14ac:dyDescent="0.2">
      <c r="A443" s="14"/>
      <c r="B443" s="20"/>
      <c r="C443" s="15"/>
      <c r="D443" s="15"/>
      <c r="E443" s="15"/>
      <c r="F443" s="14"/>
      <c r="G443" s="14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4"/>
      <c r="X443" s="20"/>
      <c r="Y443" s="14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L443" s="56"/>
      <c r="AM443" s="55"/>
    </row>
    <row r="444" spans="1:39" s="54" customFormat="1" ht="12.75" customHeight="1" x14ac:dyDescent="0.2">
      <c r="A444" s="14"/>
      <c r="B444" s="20"/>
      <c r="C444" s="15"/>
      <c r="D444" s="15"/>
      <c r="E444" s="15"/>
      <c r="F444" s="14"/>
      <c r="G444" s="14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4"/>
      <c r="X444" s="20"/>
      <c r="Y444" s="14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L444" s="56"/>
      <c r="AM444" s="55"/>
    </row>
    <row r="445" spans="1:39" s="54" customFormat="1" ht="12.75" customHeight="1" x14ac:dyDescent="0.2">
      <c r="A445" s="14"/>
      <c r="B445" s="20"/>
      <c r="C445" s="15"/>
      <c r="D445" s="15"/>
      <c r="E445" s="15"/>
      <c r="F445" s="14"/>
      <c r="G445" s="14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4"/>
      <c r="X445" s="20"/>
      <c r="Y445" s="14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L445" s="56"/>
      <c r="AM445" s="55"/>
    </row>
    <row r="446" spans="1:39" s="54" customFormat="1" ht="12.75" customHeight="1" x14ac:dyDescent="0.2">
      <c r="A446" s="14"/>
      <c r="B446" s="20"/>
      <c r="C446" s="15"/>
      <c r="D446" s="15"/>
      <c r="E446" s="15"/>
      <c r="F446" s="14"/>
      <c r="G446" s="14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4"/>
      <c r="X446" s="20"/>
      <c r="Y446" s="14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L446" s="56"/>
      <c r="AM446" s="55"/>
    </row>
    <row r="447" spans="1:39" s="54" customFormat="1" ht="12.75" customHeight="1" x14ac:dyDescent="0.2">
      <c r="A447" s="14"/>
      <c r="B447" s="20"/>
      <c r="C447" s="15"/>
      <c r="D447" s="15"/>
      <c r="E447" s="15"/>
      <c r="F447" s="14"/>
      <c r="G447" s="14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4"/>
      <c r="X447" s="20"/>
      <c r="Y447" s="14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L447" s="56"/>
      <c r="AM447" s="55"/>
    </row>
    <row r="448" spans="1:39" s="54" customFormat="1" ht="12.75" customHeight="1" x14ac:dyDescent="0.2">
      <c r="A448" s="14"/>
      <c r="B448" s="20"/>
      <c r="C448" s="15"/>
      <c r="D448" s="15"/>
      <c r="E448" s="15"/>
      <c r="F448" s="14"/>
      <c r="G448" s="14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4"/>
      <c r="X448" s="20"/>
      <c r="Y448" s="14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L448" s="56"/>
      <c r="AM448" s="55"/>
    </row>
    <row r="449" spans="1:39" s="54" customFormat="1" ht="12.75" customHeight="1" x14ac:dyDescent="0.2">
      <c r="A449" s="14"/>
      <c r="B449" s="20"/>
      <c r="C449" s="15"/>
      <c r="D449" s="15"/>
      <c r="E449" s="15"/>
      <c r="F449" s="14"/>
      <c r="G449" s="14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4"/>
      <c r="X449" s="20"/>
      <c r="Y449" s="14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L449" s="56"/>
      <c r="AM449" s="55"/>
    </row>
    <row r="450" spans="1:39" s="54" customFormat="1" ht="12.75" customHeight="1" x14ac:dyDescent="0.2">
      <c r="A450" s="14"/>
      <c r="B450" s="20"/>
      <c r="C450" s="15"/>
      <c r="D450" s="15"/>
      <c r="E450" s="15"/>
      <c r="F450" s="14"/>
      <c r="G450" s="14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4"/>
      <c r="X450" s="20"/>
      <c r="Y450" s="14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L450" s="56"/>
      <c r="AM450" s="55"/>
    </row>
    <row r="451" spans="1:39" s="54" customFormat="1" ht="12.75" customHeight="1" x14ac:dyDescent="0.2">
      <c r="A451" s="14"/>
      <c r="B451" s="20"/>
      <c r="C451" s="15"/>
      <c r="D451" s="15"/>
      <c r="E451" s="15"/>
      <c r="F451" s="14"/>
      <c r="G451" s="14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4"/>
      <c r="X451" s="20"/>
      <c r="Y451" s="14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L451" s="56"/>
      <c r="AM451" s="55"/>
    </row>
    <row r="452" spans="1:39" s="54" customFormat="1" ht="12.75" customHeight="1" x14ac:dyDescent="0.2">
      <c r="A452" s="14"/>
      <c r="B452" s="20"/>
      <c r="C452" s="15"/>
      <c r="D452" s="15"/>
      <c r="E452" s="15"/>
      <c r="F452" s="14"/>
      <c r="G452" s="14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4"/>
      <c r="X452" s="20"/>
      <c r="Y452" s="14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L452" s="56"/>
      <c r="AM452" s="55"/>
    </row>
    <row r="453" spans="1:39" s="54" customFormat="1" ht="12.75" customHeight="1" x14ac:dyDescent="0.2">
      <c r="A453" s="14"/>
      <c r="B453" s="20"/>
      <c r="C453" s="15"/>
      <c r="D453" s="15"/>
      <c r="E453" s="15"/>
      <c r="F453" s="14"/>
      <c r="G453" s="14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4"/>
      <c r="X453" s="20"/>
      <c r="Y453" s="14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L453" s="56"/>
      <c r="AM453" s="55"/>
    </row>
    <row r="454" spans="1:39" s="54" customFormat="1" ht="12.75" customHeight="1" x14ac:dyDescent="0.2">
      <c r="A454" s="14"/>
      <c r="B454" s="20"/>
      <c r="C454" s="15"/>
      <c r="D454" s="15"/>
      <c r="E454" s="15"/>
      <c r="F454" s="14"/>
      <c r="G454" s="14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4"/>
      <c r="X454" s="20"/>
      <c r="Y454" s="14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L454" s="56"/>
      <c r="AM454" s="55"/>
    </row>
    <row r="455" spans="1:39" s="54" customFormat="1" ht="12.75" customHeight="1" x14ac:dyDescent="0.2">
      <c r="A455" s="14"/>
      <c r="B455" s="20"/>
      <c r="C455" s="15"/>
      <c r="D455" s="15"/>
      <c r="E455" s="15"/>
      <c r="F455" s="14"/>
      <c r="G455" s="14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4"/>
      <c r="X455" s="20"/>
      <c r="Y455" s="14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L455" s="56"/>
      <c r="AM455" s="55"/>
    </row>
    <row r="456" spans="1:39" s="54" customFormat="1" ht="12.75" customHeight="1" x14ac:dyDescent="0.2">
      <c r="A456" s="14"/>
      <c r="B456" s="20"/>
      <c r="C456" s="15"/>
      <c r="D456" s="15"/>
      <c r="E456" s="15"/>
      <c r="F456" s="14"/>
      <c r="G456" s="14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4"/>
      <c r="X456" s="20"/>
      <c r="Y456" s="14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L456" s="56"/>
      <c r="AM456" s="55"/>
    </row>
    <row r="457" spans="1:39" s="54" customFormat="1" ht="12.75" customHeight="1" x14ac:dyDescent="0.2">
      <c r="A457" s="14"/>
      <c r="B457" s="20"/>
      <c r="C457" s="15"/>
      <c r="D457" s="15"/>
      <c r="E457" s="15"/>
      <c r="F457" s="14"/>
      <c r="G457" s="14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4"/>
      <c r="X457" s="20"/>
      <c r="Y457" s="14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L457" s="56"/>
      <c r="AM457" s="55"/>
    </row>
    <row r="458" spans="1:39" s="54" customFormat="1" ht="12.75" customHeight="1" x14ac:dyDescent="0.2">
      <c r="A458" s="14"/>
      <c r="B458" s="20"/>
      <c r="C458" s="15"/>
      <c r="D458" s="15"/>
      <c r="E458" s="15"/>
      <c r="F458" s="14"/>
      <c r="G458" s="14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4"/>
      <c r="X458" s="20"/>
      <c r="Y458" s="14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L458" s="56"/>
      <c r="AM458" s="55"/>
    </row>
    <row r="459" spans="1:39" s="54" customFormat="1" ht="12.75" customHeight="1" x14ac:dyDescent="0.2">
      <c r="A459" s="14"/>
      <c r="B459" s="20"/>
      <c r="C459" s="15"/>
      <c r="D459" s="15"/>
      <c r="E459" s="15"/>
      <c r="F459" s="14"/>
      <c r="G459" s="14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4"/>
      <c r="X459" s="20"/>
      <c r="Y459" s="14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L459" s="56"/>
      <c r="AM459" s="55"/>
    </row>
    <row r="460" spans="1:39" s="54" customFormat="1" ht="12.75" customHeight="1" x14ac:dyDescent="0.2">
      <c r="A460" s="14"/>
      <c r="B460" s="20"/>
      <c r="C460" s="15"/>
      <c r="D460" s="15"/>
      <c r="E460" s="15"/>
      <c r="F460" s="14"/>
      <c r="G460" s="14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4"/>
      <c r="X460" s="20"/>
      <c r="Y460" s="14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L460" s="56"/>
      <c r="AM460" s="55"/>
    </row>
    <row r="461" spans="1:39" s="54" customFormat="1" ht="12.75" customHeight="1" x14ac:dyDescent="0.2">
      <c r="A461" s="14"/>
      <c r="B461" s="20"/>
      <c r="C461" s="15"/>
      <c r="D461" s="15"/>
      <c r="E461" s="15"/>
      <c r="F461" s="14"/>
      <c r="G461" s="14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4"/>
      <c r="X461" s="20"/>
      <c r="Y461" s="14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L461" s="56"/>
      <c r="AM461" s="55"/>
    </row>
    <row r="462" spans="1:39" s="54" customFormat="1" ht="12.75" customHeight="1" x14ac:dyDescent="0.2">
      <c r="A462" s="14"/>
      <c r="B462" s="20"/>
      <c r="C462" s="15"/>
      <c r="D462" s="15"/>
      <c r="E462" s="15"/>
      <c r="F462" s="14"/>
      <c r="G462" s="14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4"/>
      <c r="X462" s="20"/>
      <c r="Y462" s="14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L462" s="56"/>
      <c r="AM462" s="55"/>
    </row>
    <row r="463" spans="1:39" s="54" customFormat="1" ht="12.75" customHeight="1" x14ac:dyDescent="0.2">
      <c r="A463" s="14"/>
      <c r="B463" s="20"/>
      <c r="C463" s="15"/>
      <c r="D463" s="15"/>
      <c r="E463" s="15"/>
      <c r="F463" s="14"/>
      <c r="G463" s="14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4"/>
      <c r="X463" s="20"/>
      <c r="Y463" s="14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L463" s="56"/>
      <c r="AM463" s="55"/>
    </row>
    <row r="464" spans="1:39" s="54" customFormat="1" ht="12.75" customHeight="1" x14ac:dyDescent="0.2">
      <c r="A464" s="14"/>
      <c r="B464" s="20"/>
      <c r="C464" s="15"/>
      <c r="D464" s="15"/>
      <c r="E464" s="15"/>
      <c r="F464" s="14"/>
      <c r="G464" s="14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4"/>
      <c r="X464" s="20"/>
      <c r="Y464" s="14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L464" s="56"/>
      <c r="AM464" s="55"/>
    </row>
    <row r="465" spans="1:39" s="54" customFormat="1" ht="12.75" customHeight="1" x14ac:dyDescent="0.2">
      <c r="A465" s="14"/>
      <c r="B465" s="20"/>
      <c r="C465" s="15"/>
      <c r="D465" s="15"/>
      <c r="E465" s="15"/>
      <c r="F465" s="14"/>
      <c r="G465" s="14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4"/>
      <c r="X465" s="20"/>
      <c r="Y465" s="14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L465" s="56"/>
      <c r="AM465" s="55"/>
    </row>
    <row r="466" spans="1:39" s="54" customFormat="1" ht="12.75" customHeight="1" x14ac:dyDescent="0.2">
      <c r="A466" s="14"/>
      <c r="B466" s="20"/>
      <c r="C466" s="15"/>
      <c r="D466" s="15"/>
      <c r="E466" s="15"/>
      <c r="F466" s="14"/>
      <c r="G466" s="14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4"/>
      <c r="X466" s="20"/>
      <c r="Y466" s="14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L466" s="56"/>
      <c r="AM466" s="55"/>
    </row>
    <row r="467" spans="1:39" s="54" customFormat="1" ht="12.75" customHeight="1" x14ac:dyDescent="0.2">
      <c r="A467" s="14"/>
      <c r="B467" s="20"/>
      <c r="C467" s="15"/>
      <c r="D467" s="15"/>
      <c r="E467" s="15"/>
      <c r="F467" s="14"/>
      <c r="G467" s="14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4"/>
      <c r="X467" s="20"/>
      <c r="Y467" s="14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L467" s="56"/>
      <c r="AM467" s="55"/>
    </row>
    <row r="468" spans="1:39" s="54" customFormat="1" ht="12.75" customHeight="1" x14ac:dyDescent="0.2">
      <c r="A468" s="14"/>
      <c r="B468" s="20"/>
      <c r="C468" s="15"/>
      <c r="D468" s="15"/>
      <c r="E468" s="15"/>
      <c r="F468" s="14"/>
      <c r="G468" s="14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4"/>
      <c r="X468" s="20"/>
      <c r="Y468" s="14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L468" s="56"/>
      <c r="AM468" s="55"/>
    </row>
    <row r="469" spans="1:39" s="54" customFormat="1" ht="12.75" customHeight="1" x14ac:dyDescent="0.2">
      <c r="A469" s="14"/>
      <c r="B469" s="20"/>
      <c r="C469" s="15"/>
      <c r="D469" s="15"/>
      <c r="E469" s="15"/>
      <c r="F469" s="14"/>
      <c r="G469" s="14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4"/>
      <c r="X469" s="20"/>
      <c r="Y469" s="14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L469" s="56"/>
      <c r="AM469" s="55"/>
    </row>
    <row r="470" spans="1:39" s="54" customFormat="1" ht="12.75" customHeight="1" x14ac:dyDescent="0.2">
      <c r="A470" s="14"/>
      <c r="B470" s="20"/>
      <c r="C470" s="15"/>
      <c r="D470" s="15"/>
      <c r="E470" s="15"/>
      <c r="F470" s="14"/>
      <c r="G470" s="14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4"/>
      <c r="X470" s="20"/>
      <c r="Y470" s="14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L470" s="56"/>
      <c r="AM470" s="55"/>
    </row>
    <row r="471" spans="1:39" s="54" customFormat="1" ht="12.75" customHeight="1" x14ac:dyDescent="0.2">
      <c r="A471" s="14"/>
      <c r="B471" s="20"/>
      <c r="C471" s="15"/>
      <c r="D471" s="15"/>
      <c r="E471" s="15"/>
      <c r="F471" s="14"/>
      <c r="G471" s="14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4"/>
      <c r="X471" s="20"/>
      <c r="Y471" s="14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L471" s="56"/>
      <c r="AM471" s="55"/>
    </row>
    <row r="472" spans="1:39" s="54" customFormat="1" ht="12.75" customHeight="1" x14ac:dyDescent="0.2">
      <c r="A472" s="14"/>
      <c r="B472" s="20"/>
      <c r="C472" s="15"/>
      <c r="D472" s="15"/>
      <c r="E472" s="15"/>
      <c r="F472" s="14"/>
      <c r="G472" s="14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4"/>
      <c r="X472" s="20"/>
      <c r="Y472" s="14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L472" s="56"/>
      <c r="AM472" s="55"/>
    </row>
    <row r="473" spans="1:39" s="54" customFormat="1" ht="12.75" customHeight="1" x14ac:dyDescent="0.2">
      <c r="A473" s="14"/>
      <c r="B473" s="20"/>
      <c r="C473" s="15"/>
      <c r="D473" s="15"/>
      <c r="E473" s="15"/>
      <c r="F473" s="14"/>
      <c r="G473" s="14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4"/>
      <c r="X473" s="20"/>
      <c r="Y473" s="14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L473" s="56"/>
      <c r="AM473" s="55"/>
    </row>
    <row r="474" spans="1:39" s="54" customFormat="1" ht="12.75" customHeight="1" x14ac:dyDescent="0.2">
      <c r="A474" s="14"/>
      <c r="B474" s="20"/>
      <c r="C474" s="15"/>
      <c r="D474" s="15"/>
      <c r="E474" s="15"/>
      <c r="F474" s="14"/>
      <c r="G474" s="14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4"/>
      <c r="X474" s="20"/>
      <c r="Y474" s="14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L474" s="56"/>
      <c r="AM474" s="55"/>
    </row>
    <row r="475" spans="1:39" s="54" customFormat="1" ht="12.75" customHeight="1" x14ac:dyDescent="0.2">
      <c r="A475" s="14"/>
      <c r="B475" s="20"/>
      <c r="C475" s="15"/>
      <c r="D475" s="15"/>
      <c r="E475" s="15"/>
      <c r="F475" s="14"/>
      <c r="G475" s="14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4"/>
      <c r="X475" s="20"/>
      <c r="Y475" s="14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L475" s="56"/>
      <c r="AM475" s="55"/>
    </row>
    <row r="476" spans="1:39" s="54" customFormat="1" ht="12.75" customHeight="1" x14ac:dyDescent="0.2">
      <c r="A476" s="14"/>
      <c r="B476" s="20"/>
      <c r="C476" s="15"/>
      <c r="D476" s="15"/>
      <c r="E476" s="15"/>
      <c r="F476" s="14"/>
      <c r="G476" s="14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4"/>
      <c r="X476" s="20"/>
      <c r="Y476" s="14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L476" s="56"/>
      <c r="AM476" s="55"/>
    </row>
    <row r="477" spans="1:39" s="54" customFormat="1" ht="12.75" customHeight="1" x14ac:dyDescent="0.2">
      <c r="A477" s="14"/>
      <c r="B477" s="20"/>
      <c r="C477" s="15"/>
      <c r="D477" s="15"/>
      <c r="E477" s="15"/>
      <c r="F477" s="14"/>
      <c r="G477" s="14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4"/>
      <c r="X477" s="20"/>
      <c r="Y477" s="14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L477" s="56"/>
      <c r="AM477" s="55"/>
    </row>
    <row r="478" spans="1:39" s="54" customFormat="1" ht="12.75" customHeight="1" x14ac:dyDescent="0.2">
      <c r="A478" s="14"/>
      <c r="B478" s="20"/>
      <c r="C478" s="15"/>
      <c r="D478" s="15"/>
      <c r="E478" s="15"/>
      <c r="F478" s="14"/>
      <c r="G478" s="14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4"/>
      <c r="X478" s="20"/>
      <c r="Y478" s="14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L478" s="56"/>
      <c r="AM478" s="55"/>
    </row>
    <row r="479" spans="1:39" s="54" customFormat="1" ht="12.75" customHeight="1" x14ac:dyDescent="0.2">
      <c r="A479" s="14"/>
      <c r="B479" s="20"/>
      <c r="C479" s="15"/>
      <c r="D479" s="15"/>
      <c r="E479" s="15"/>
      <c r="F479" s="14"/>
      <c r="G479" s="14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4"/>
      <c r="X479" s="20"/>
      <c r="Y479" s="14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L479" s="56"/>
      <c r="AM479" s="55"/>
    </row>
    <row r="480" spans="1:39" s="54" customFormat="1" ht="12.75" customHeight="1" x14ac:dyDescent="0.2">
      <c r="A480" s="14"/>
      <c r="B480" s="20"/>
      <c r="C480" s="15"/>
      <c r="D480" s="15"/>
      <c r="E480" s="15"/>
      <c r="F480" s="14"/>
      <c r="G480" s="14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4"/>
      <c r="X480" s="20"/>
      <c r="Y480" s="14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L480" s="56"/>
      <c r="AM480" s="55"/>
    </row>
    <row r="481" spans="1:39" s="54" customFormat="1" ht="12.75" customHeight="1" x14ac:dyDescent="0.2">
      <c r="A481" s="14"/>
      <c r="B481" s="20"/>
      <c r="C481" s="15"/>
      <c r="D481" s="15"/>
      <c r="E481" s="15"/>
      <c r="F481" s="14"/>
      <c r="G481" s="14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4"/>
      <c r="X481" s="20"/>
      <c r="Y481" s="14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L481" s="56"/>
      <c r="AM481" s="55"/>
    </row>
    <row r="482" spans="1:39" s="54" customFormat="1" ht="12.75" customHeight="1" x14ac:dyDescent="0.2">
      <c r="A482" s="14"/>
      <c r="B482" s="20"/>
      <c r="C482" s="15"/>
      <c r="D482" s="15"/>
      <c r="E482" s="15"/>
      <c r="F482" s="14"/>
      <c r="G482" s="14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4"/>
      <c r="X482" s="20"/>
      <c r="Y482" s="14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L482" s="56"/>
      <c r="AM482" s="55"/>
    </row>
    <row r="483" spans="1:39" s="54" customFormat="1" ht="12.75" customHeight="1" x14ac:dyDescent="0.2">
      <c r="A483" s="14"/>
      <c r="B483" s="20"/>
      <c r="C483" s="15"/>
      <c r="D483" s="15"/>
      <c r="E483" s="15"/>
      <c r="F483" s="14"/>
      <c r="G483" s="14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4"/>
      <c r="X483" s="20"/>
      <c r="Y483" s="14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L483" s="56"/>
      <c r="AM483" s="55"/>
    </row>
    <row r="484" spans="1:39" s="54" customFormat="1" ht="12.75" customHeight="1" x14ac:dyDescent="0.2">
      <c r="A484" s="14"/>
      <c r="B484" s="20"/>
      <c r="C484" s="15"/>
      <c r="D484" s="15"/>
      <c r="E484" s="15"/>
      <c r="F484" s="14"/>
      <c r="G484" s="14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4"/>
      <c r="X484" s="20"/>
      <c r="Y484" s="14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L484" s="56"/>
      <c r="AM484" s="55"/>
    </row>
    <row r="485" spans="1:39" s="54" customFormat="1" ht="12.75" customHeight="1" x14ac:dyDescent="0.2">
      <c r="A485" s="14"/>
      <c r="B485" s="20"/>
      <c r="C485" s="15"/>
      <c r="D485" s="15"/>
      <c r="E485" s="15"/>
      <c r="F485" s="14"/>
      <c r="G485" s="14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4"/>
      <c r="X485" s="20"/>
      <c r="Y485" s="14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L485" s="56"/>
      <c r="AM485" s="55"/>
    </row>
    <row r="486" spans="1:39" s="54" customFormat="1" ht="12.75" customHeight="1" x14ac:dyDescent="0.2">
      <c r="A486" s="14"/>
      <c r="B486" s="20"/>
      <c r="C486" s="15"/>
      <c r="D486" s="15"/>
      <c r="E486" s="15"/>
      <c r="F486" s="14"/>
      <c r="G486" s="14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4"/>
      <c r="X486" s="20"/>
      <c r="Y486" s="14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L486" s="56"/>
      <c r="AM486" s="55"/>
    </row>
    <row r="487" spans="1:39" s="54" customFormat="1" ht="12.75" customHeight="1" x14ac:dyDescent="0.2">
      <c r="A487" s="14"/>
      <c r="B487" s="20"/>
      <c r="C487" s="15"/>
      <c r="D487" s="15"/>
      <c r="E487" s="15"/>
      <c r="F487" s="14"/>
      <c r="G487" s="14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4"/>
      <c r="X487" s="20"/>
      <c r="Y487" s="14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L487" s="56"/>
      <c r="AM487" s="55"/>
    </row>
    <row r="488" spans="1:39" s="54" customFormat="1" ht="12.75" customHeight="1" x14ac:dyDescent="0.2">
      <c r="A488" s="14"/>
      <c r="B488" s="20"/>
      <c r="C488" s="15"/>
      <c r="D488" s="15"/>
      <c r="E488" s="15"/>
      <c r="F488" s="14"/>
      <c r="G488" s="14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4"/>
      <c r="X488" s="20"/>
      <c r="Y488" s="14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L488" s="56"/>
      <c r="AM488" s="55"/>
    </row>
    <row r="489" spans="1:39" s="54" customFormat="1" ht="12.75" customHeight="1" x14ac:dyDescent="0.2">
      <c r="A489" s="14"/>
      <c r="B489" s="20"/>
      <c r="C489" s="15"/>
      <c r="D489" s="15"/>
      <c r="E489" s="15"/>
      <c r="F489" s="14"/>
      <c r="G489" s="14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4"/>
      <c r="X489" s="20"/>
      <c r="Y489" s="14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L489" s="56"/>
      <c r="AM489" s="55"/>
    </row>
    <row r="490" spans="1:39" s="54" customFormat="1" ht="12.75" customHeight="1" x14ac:dyDescent="0.2">
      <c r="A490" s="14"/>
      <c r="B490" s="20"/>
      <c r="C490" s="15"/>
      <c r="D490" s="15"/>
      <c r="E490" s="15"/>
      <c r="F490" s="14"/>
      <c r="G490" s="14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4"/>
      <c r="X490" s="20"/>
      <c r="Y490" s="14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L490" s="56"/>
      <c r="AM490" s="55"/>
    </row>
    <row r="491" spans="1:39" s="54" customFormat="1" ht="12.75" customHeight="1" x14ac:dyDescent="0.2">
      <c r="A491" s="14"/>
      <c r="B491" s="20"/>
      <c r="C491" s="15"/>
      <c r="D491" s="15"/>
      <c r="E491" s="15"/>
      <c r="F491" s="14"/>
      <c r="G491" s="14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4"/>
      <c r="X491" s="20"/>
      <c r="Y491" s="14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L491" s="56"/>
      <c r="AM491" s="55"/>
    </row>
    <row r="492" spans="1:39" s="54" customFormat="1" ht="12.75" customHeight="1" x14ac:dyDescent="0.2">
      <c r="A492" s="14"/>
      <c r="B492" s="20"/>
      <c r="C492" s="15"/>
      <c r="D492" s="15"/>
      <c r="E492" s="15"/>
      <c r="F492" s="14"/>
      <c r="G492" s="14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4"/>
      <c r="X492" s="20"/>
      <c r="Y492" s="14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L492" s="56"/>
      <c r="AM492" s="55"/>
    </row>
    <row r="493" spans="1:39" s="54" customFormat="1" ht="12.75" customHeight="1" x14ac:dyDescent="0.2">
      <c r="A493" s="14"/>
      <c r="B493" s="20"/>
      <c r="C493" s="15"/>
      <c r="D493" s="15"/>
      <c r="E493" s="15"/>
      <c r="F493" s="14"/>
      <c r="G493" s="14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4"/>
      <c r="X493" s="20"/>
      <c r="Y493" s="14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L493" s="56"/>
      <c r="AM493" s="55"/>
    </row>
    <row r="494" spans="1:39" s="54" customFormat="1" ht="12.75" customHeight="1" x14ac:dyDescent="0.2">
      <c r="A494" s="14"/>
      <c r="B494" s="20"/>
      <c r="C494" s="15"/>
      <c r="D494" s="15"/>
      <c r="E494" s="15"/>
      <c r="F494" s="14"/>
      <c r="G494" s="14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4"/>
      <c r="X494" s="20"/>
      <c r="Y494" s="14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L494" s="56"/>
      <c r="AM494" s="55"/>
    </row>
    <row r="495" spans="1:39" s="54" customFormat="1" ht="12.75" customHeight="1" x14ac:dyDescent="0.2">
      <c r="A495" s="14"/>
      <c r="B495" s="20"/>
      <c r="C495" s="15"/>
      <c r="D495" s="15"/>
      <c r="E495" s="15"/>
      <c r="F495" s="14"/>
      <c r="G495" s="14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4"/>
      <c r="X495" s="20"/>
      <c r="Y495" s="14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L495" s="56"/>
      <c r="AM495" s="55"/>
    </row>
    <row r="496" spans="1:39" s="54" customFormat="1" ht="12.75" customHeight="1" x14ac:dyDescent="0.2">
      <c r="A496" s="14"/>
      <c r="B496" s="20"/>
      <c r="C496" s="15"/>
      <c r="D496" s="15"/>
      <c r="E496" s="15"/>
      <c r="F496" s="14"/>
      <c r="G496" s="14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4"/>
      <c r="X496" s="20"/>
      <c r="Y496" s="14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L496" s="56"/>
      <c r="AM496" s="55"/>
    </row>
    <row r="497" spans="1:39" s="54" customFormat="1" ht="12.75" customHeight="1" x14ac:dyDescent="0.2">
      <c r="A497" s="14"/>
      <c r="B497" s="20"/>
      <c r="C497" s="15"/>
      <c r="D497" s="15"/>
      <c r="E497" s="15"/>
      <c r="F497" s="14"/>
      <c r="G497" s="14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4"/>
      <c r="X497" s="20"/>
      <c r="Y497" s="14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L497" s="56"/>
      <c r="AM497" s="55"/>
    </row>
    <row r="498" spans="1:39" s="54" customFormat="1" ht="12.75" customHeight="1" x14ac:dyDescent="0.2">
      <c r="A498" s="14"/>
      <c r="B498" s="20"/>
      <c r="C498" s="15"/>
      <c r="D498" s="15"/>
      <c r="E498" s="15"/>
      <c r="F498" s="14"/>
      <c r="G498" s="14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4"/>
      <c r="X498" s="20"/>
      <c r="Y498" s="14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L498" s="56"/>
      <c r="AM498" s="55"/>
    </row>
    <row r="499" spans="1:39" s="54" customFormat="1" ht="12.75" customHeight="1" x14ac:dyDescent="0.2">
      <c r="A499" s="14"/>
      <c r="B499" s="20"/>
      <c r="C499" s="15"/>
      <c r="D499" s="15"/>
      <c r="E499" s="15"/>
      <c r="F499" s="14"/>
      <c r="G499" s="14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4"/>
      <c r="X499" s="20"/>
      <c r="Y499" s="14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L499" s="56"/>
      <c r="AM499" s="55"/>
    </row>
    <row r="500" spans="1:39" s="54" customFormat="1" ht="12.75" customHeight="1" x14ac:dyDescent="0.2">
      <c r="A500" s="14"/>
      <c r="B500" s="20"/>
      <c r="C500" s="15"/>
      <c r="D500" s="15"/>
      <c r="E500" s="15"/>
      <c r="F500" s="14"/>
      <c r="G500" s="14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4"/>
      <c r="X500" s="20"/>
      <c r="Y500" s="14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L500" s="56"/>
      <c r="AM500" s="55"/>
    </row>
    <row r="501" spans="1:39" s="54" customFormat="1" ht="12.75" customHeight="1" x14ac:dyDescent="0.2">
      <c r="A501" s="14"/>
      <c r="B501" s="20"/>
      <c r="C501" s="15"/>
      <c r="D501" s="15"/>
      <c r="E501" s="15"/>
      <c r="F501" s="14"/>
      <c r="G501" s="14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4"/>
      <c r="X501" s="20"/>
      <c r="Y501" s="14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L501" s="56"/>
      <c r="AM501" s="55"/>
    </row>
    <row r="502" spans="1:39" s="54" customFormat="1" ht="12.75" customHeight="1" x14ac:dyDescent="0.2">
      <c r="A502" s="14"/>
      <c r="B502" s="20"/>
      <c r="C502" s="15"/>
      <c r="D502" s="15"/>
      <c r="E502" s="15"/>
      <c r="F502" s="14"/>
      <c r="G502" s="14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4"/>
      <c r="X502" s="20"/>
      <c r="Y502" s="14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L502" s="56"/>
      <c r="AM502" s="55"/>
    </row>
    <row r="503" spans="1:39" s="54" customFormat="1" ht="12.75" customHeight="1" x14ac:dyDescent="0.2">
      <c r="A503" s="14"/>
      <c r="B503" s="20"/>
      <c r="C503" s="15"/>
      <c r="D503" s="15"/>
      <c r="E503" s="15"/>
      <c r="F503" s="14"/>
      <c r="G503" s="14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4"/>
      <c r="X503" s="20"/>
      <c r="Y503" s="14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L503" s="56"/>
      <c r="AM503" s="55"/>
    </row>
    <row r="504" spans="1:39" s="54" customFormat="1" ht="12.75" customHeight="1" x14ac:dyDescent="0.2">
      <c r="A504" s="14"/>
      <c r="B504" s="20"/>
      <c r="C504" s="15"/>
      <c r="D504" s="15"/>
      <c r="E504" s="15"/>
      <c r="F504" s="14"/>
      <c r="G504" s="14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4"/>
      <c r="X504" s="20"/>
      <c r="Y504" s="14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L504" s="56"/>
      <c r="AM504" s="55"/>
    </row>
    <row r="505" spans="1:39" s="54" customFormat="1" ht="12.75" customHeight="1" x14ac:dyDescent="0.2">
      <c r="A505" s="14"/>
      <c r="B505" s="20"/>
      <c r="C505" s="15"/>
      <c r="D505" s="15"/>
      <c r="E505" s="15"/>
      <c r="F505" s="14"/>
      <c r="G505" s="14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4"/>
      <c r="X505" s="20"/>
      <c r="Y505" s="14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L505" s="56"/>
      <c r="AM505" s="55"/>
    </row>
    <row r="506" spans="1:39" s="54" customFormat="1" ht="12.75" customHeight="1" x14ac:dyDescent="0.2">
      <c r="A506" s="14"/>
      <c r="B506" s="20"/>
      <c r="C506" s="15"/>
      <c r="D506" s="15"/>
      <c r="E506" s="15"/>
      <c r="F506" s="14"/>
      <c r="G506" s="14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4"/>
      <c r="X506" s="20"/>
      <c r="Y506" s="14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L506" s="56"/>
      <c r="AM506" s="55"/>
    </row>
    <row r="507" spans="1:39" s="54" customFormat="1" ht="12.75" customHeight="1" x14ac:dyDescent="0.2">
      <c r="A507" s="14"/>
      <c r="B507" s="20"/>
      <c r="C507" s="15"/>
      <c r="D507" s="15"/>
      <c r="E507" s="15"/>
      <c r="F507" s="14"/>
      <c r="G507" s="14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4"/>
      <c r="X507" s="20"/>
      <c r="Y507" s="14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L507" s="56"/>
      <c r="AM507" s="55"/>
    </row>
    <row r="508" spans="1:39" s="54" customFormat="1" ht="12.75" customHeight="1" x14ac:dyDescent="0.2">
      <c r="A508" s="14"/>
      <c r="B508" s="20"/>
      <c r="C508" s="15"/>
      <c r="D508" s="15"/>
      <c r="E508" s="15"/>
      <c r="F508" s="14"/>
      <c r="G508" s="14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4"/>
      <c r="X508" s="20"/>
      <c r="Y508" s="14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L508" s="56"/>
      <c r="AM508" s="55"/>
    </row>
    <row r="509" spans="1:39" s="54" customFormat="1" ht="12.75" customHeight="1" x14ac:dyDescent="0.2">
      <c r="A509" s="14"/>
      <c r="B509" s="20"/>
      <c r="C509" s="15"/>
      <c r="D509" s="15"/>
      <c r="E509" s="15"/>
      <c r="F509" s="14"/>
      <c r="G509" s="14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4"/>
      <c r="X509" s="20"/>
      <c r="Y509" s="14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L509" s="56"/>
      <c r="AM509" s="55"/>
    </row>
    <row r="510" spans="1:39" s="54" customFormat="1" ht="12.75" customHeight="1" x14ac:dyDescent="0.2">
      <c r="A510" s="14"/>
      <c r="B510" s="20"/>
      <c r="C510" s="15"/>
      <c r="D510" s="15"/>
      <c r="E510" s="15"/>
      <c r="F510" s="14"/>
      <c r="G510" s="14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4"/>
      <c r="X510" s="20"/>
      <c r="Y510" s="14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L510" s="56"/>
      <c r="AM510" s="55"/>
    </row>
    <row r="511" spans="1:39" s="54" customFormat="1" ht="12.75" customHeight="1" x14ac:dyDescent="0.2">
      <c r="A511" s="14"/>
      <c r="B511" s="20"/>
      <c r="C511" s="15"/>
      <c r="D511" s="15"/>
      <c r="E511" s="15"/>
      <c r="F511" s="14"/>
      <c r="G511" s="14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4"/>
      <c r="X511" s="20"/>
      <c r="Y511" s="14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L511" s="56"/>
      <c r="AM511" s="55"/>
    </row>
    <row r="512" spans="1:39" s="54" customFormat="1" ht="12.75" customHeight="1" x14ac:dyDescent="0.2">
      <c r="A512" s="14"/>
      <c r="B512" s="20"/>
      <c r="C512" s="15"/>
      <c r="D512" s="15"/>
      <c r="E512" s="15"/>
      <c r="F512" s="14"/>
      <c r="G512" s="14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4"/>
      <c r="X512" s="20"/>
      <c r="Y512" s="14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L512" s="56"/>
      <c r="AM512" s="55"/>
    </row>
    <row r="513" spans="1:39" s="54" customFormat="1" ht="12.75" customHeight="1" x14ac:dyDescent="0.2">
      <c r="A513" s="14"/>
      <c r="B513" s="20"/>
      <c r="C513" s="15"/>
      <c r="D513" s="15"/>
      <c r="E513" s="15"/>
      <c r="F513" s="14"/>
      <c r="G513" s="14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4"/>
      <c r="X513" s="20"/>
      <c r="Y513" s="14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L513" s="56"/>
      <c r="AM513" s="55"/>
    </row>
    <row r="514" spans="1:39" s="54" customFormat="1" ht="12.75" customHeight="1" x14ac:dyDescent="0.2">
      <c r="A514" s="14"/>
      <c r="B514" s="20"/>
      <c r="C514" s="15"/>
      <c r="D514" s="15"/>
      <c r="E514" s="15"/>
      <c r="F514" s="14"/>
      <c r="G514" s="14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4"/>
      <c r="X514" s="20"/>
      <c r="Y514" s="14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L514" s="56"/>
      <c r="AM514" s="55"/>
    </row>
    <row r="515" spans="1:39" s="54" customFormat="1" ht="12.75" customHeight="1" x14ac:dyDescent="0.2">
      <c r="A515" s="14"/>
      <c r="B515" s="20"/>
      <c r="C515" s="15"/>
      <c r="D515" s="15"/>
      <c r="E515" s="15"/>
      <c r="F515" s="14"/>
      <c r="G515" s="14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4"/>
      <c r="X515" s="20"/>
      <c r="Y515" s="14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L515" s="56"/>
      <c r="AM515" s="55"/>
    </row>
    <row r="516" spans="1:39" s="54" customFormat="1" ht="12.75" customHeight="1" x14ac:dyDescent="0.2">
      <c r="A516" s="14"/>
      <c r="B516" s="20"/>
      <c r="C516" s="15"/>
      <c r="D516" s="15"/>
      <c r="E516" s="15"/>
      <c r="F516" s="14"/>
      <c r="G516" s="14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4"/>
      <c r="X516" s="20"/>
      <c r="Y516" s="14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L516" s="56"/>
      <c r="AM516" s="55"/>
    </row>
    <row r="517" spans="1:39" s="54" customFormat="1" ht="12.75" customHeight="1" x14ac:dyDescent="0.2">
      <c r="A517" s="14"/>
      <c r="B517" s="20"/>
      <c r="C517" s="15"/>
      <c r="D517" s="15"/>
      <c r="E517" s="15"/>
      <c r="F517" s="14"/>
      <c r="G517" s="14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4"/>
      <c r="X517" s="20"/>
      <c r="Y517" s="14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L517" s="56"/>
      <c r="AM517" s="55"/>
    </row>
    <row r="518" spans="1:39" s="54" customFormat="1" ht="12.75" customHeight="1" x14ac:dyDescent="0.2">
      <c r="A518" s="14"/>
      <c r="B518" s="20"/>
      <c r="C518" s="15"/>
      <c r="D518" s="15"/>
      <c r="E518" s="15"/>
      <c r="F518" s="14"/>
      <c r="G518" s="14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4"/>
      <c r="X518" s="20"/>
      <c r="Y518" s="14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L518" s="56"/>
      <c r="AM518" s="55"/>
    </row>
    <row r="519" spans="1:39" s="54" customFormat="1" ht="12.75" customHeight="1" x14ac:dyDescent="0.2">
      <c r="A519" s="14"/>
      <c r="B519" s="20"/>
      <c r="C519" s="15"/>
      <c r="D519" s="15"/>
      <c r="E519" s="15"/>
      <c r="F519" s="14"/>
      <c r="G519" s="1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4"/>
      <c r="X519" s="20"/>
      <c r="Y519" s="14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L519" s="56"/>
      <c r="AM519" s="55"/>
    </row>
    <row r="520" spans="1:39" s="54" customFormat="1" ht="12.75" customHeight="1" x14ac:dyDescent="0.2">
      <c r="A520" s="14"/>
      <c r="B520" s="20"/>
      <c r="C520" s="15"/>
      <c r="D520" s="15"/>
      <c r="E520" s="15"/>
      <c r="F520" s="14"/>
      <c r="G520" s="14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4"/>
      <c r="X520" s="20"/>
      <c r="Y520" s="14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L520" s="56"/>
      <c r="AM520" s="55"/>
    </row>
    <row r="521" spans="1:39" s="54" customFormat="1" ht="12.75" customHeight="1" x14ac:dyDescent="0.2">
      <c r="A521" s="14"/>
      <c r="B521" s="20"/>
      <c r="C521" s="15"/>
      <c r="D521" s="15"/>
      <c r="E521" s="15"/>
      <c r="F521" s="14"/>
      <c r="G521" s="14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4"/>
      <c r="X521" s="20"/>
      <c r="Y521" s="14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L521" s="56"/>
      <c r="AM521" s="55"/>
    </row>
    <row r="522" spans="1:39" s="54" customFormat="1" ht="12.75" customHeight="1" x14ac:dyDescent="0.2">
      <c r="A522" s="14"/>
      <c r="B522" s="20"/>
      <c r="C522" s="15"/>
      <c r="D522" s="15"/>
      <c r="E522" s="15"/>
      <c r="F522" s="14"/>
      <c r="G522" s="14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4"/>
      <c r="X522" s="20"/>
      <c r="Y522" s="14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L522" s="56"/>
      <c r="AM522" s="55"/>
    </row>
    <row r="523" spans="1:39" s="54" customFormat="1" ht="12.75" customHeight="1" x14ac:dyDescent="0.2">
      <c r="A523" s="14"/>
      <c r="B523" s="20"/>
      <c r="C523" s="15"/>
      <c r="D523" s="15"/>
      <c r="E523" s="15"/>
      <c r="F523" s="14"/>
      <c r="G523" s="14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4"/>
      <c r="X523" s="20"/>
      <c r="Y523" s="14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L523" s="56"/>
      <c r="AM523" s="55"/>
    </row>
    <row r="524" spans="1:39" s="54" customFormat="1" ht="12.75" customHeight="1" x14ac:dyDescent="0.2">
      <c r="A524" s="14"/>
      <c r="B524" s="20"/>
      <c r="C524" s="15"/>
      <c r="D524" s="15"/>
      <c r="E524" s="15"/>
      <c r="F524" s="14"/>
      <c r="G524" s="14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4"/>
      <c r="X524" s="20"/>
      <c r="Y524" s="14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L524" s="56"/>
      <c r="AM524" s="55"/>
    </row>
    <row r="525" spans="1:39" s="54" customFormat="1" ht="12.75" customHeight="1" x14ac:dyDescent="0.2">
      <c r="A525" s="14"/>
      <c r="B525" s="20"/>
      <c r="C525" s="15"/>
      <c r="D525" s="15"/>
      <c r="E525" s="15"/>
      <c r="F525" s="14"/>
      <c r="G525" s="14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4"/>
      <c r="X525" s="20"/>
      <c r="Y525" s="14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L525" s="56"/>
      <c r="AM525" s="55"/>
    </row>
    <row r="526" spans="1:39" s="54" customFormat="1" ht="12.75" customHeight="1" x14ac:dyDescent="0.2">
      <c r="A526" s="14"/>
      <c r="B526" s="20"/>
      <c r="C526" s="15"/>
      <c r="D526" s="15"/>
      <c r="E526" s="15"/>
      <c r="F526" s="14"/>
      <c r="G526" s="14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4"/>
      <c r="X526" s="20"/>
      <c r="Y526" s="14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L526" s="56"/>
      <c r="AM526" s="55"/>
    </row>
    <row r="527" spans="1:39" s="54" customFormat="1" ht="12.75" customHeight="1" x14ac:dyDescent="0.2">
      <c r="A527" s="14"/>
      <c r="B527" s="20"/>
      <c r="C527" s="15"/>
      <c r="D527" s="15"/>
      <c r="E527" s="15"/>
      <c r="F527" s="14"/>
      <c r="G527" s="14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4"/>
      <c r="X527" s="20"/>
      <c r="Y527" s="14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L527" s="56"/>
      <c r="AM527" s="55"/>
    </row>
    <row r="528" spans="1:39" s="54" customFormat="1" ht="12.75" customHeight="1" x14ac:dyDescent="0.2">
      <c r="A528" s="14"/>
      <c r="B528" s="20"/>
      <c r="C528" s="15"/>
      <c r="D528" s="15"/>
      <c r="E528" s="15"/>
      <c r="F528" s="14"/>
      <c r="G528" s="14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4"/>
      <c r="X528" s="20"/>
      <c r="Y528" s="14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L528" s="56"/>
      <c r="AM528" s="55"/>
    </row>
    <row r="529" spans="1:39" s="54" customFormat="1" ht="12.75" customHeight="1" x14ac:dyDescent="0.2">
      <c r="A529" s="14"/>
      <c r="B529" s="20"/>
      <c r="C529" s="15"/>
      <c r="D529" s="15"/>
      <c r="E529" s="15"/>
      <c r="F529" s="14"/>
      <c r="G529" s="14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4"/>
      <c r="X529" s="20"/>
      <c r="Y529" s="14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L529" s="56"/>
      <c r="AM529" s="55"/>
    </row>
    <row r="530" spans="1:39" s="54" customFormat="1" ht="12.75" customHeight="1" x14ac:dyDescent="0.2">
      <c r="A530" s="14"/>
      <c r="B530" s="20"/>
      <c r="C530" s="15"/>
      <c r="D530" s="15"/>
      <c r="E530" s="15"/>
      <c r="F530" s="14"/>
      <c r="G530" s="14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4"/>
      <c r="X530" s="20"/>
      <c r="Y530" s="14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L530" s="56"/>
      <c r="AM530" s="55"/>
    </row>
    <row r="531" spans="1:39" s="54" customFormat="1" ht="12.75" customHeight="1" x14ac:dyDescent="0.2">
      <c r="A531" s="14"/>
      <c r="B531" s="20"/>
      <c r="C531" s="15"/>
      <c r="D531" s="15"/>
      <c r="E531" s="15"/>
      <c r="F531" s="14"/>
      <c r="G531" s="14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4"/>
      <c r="X531" s="20"/>
      <c r="Y531" s="14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L531" s="56"/>
      <c r="AM531" s="55"/>
    </row>
    <row r="532" spans="1:39" s="54" customFormat="1" ht="12.75" customHeight="1" x14ac:dyDescent="0.2">
      <c r="A532" s="14"/>
      <c r="B532" s="20"/>
      <c r="C532" s="15"/>
      <c r="D532" s="15"/>
      <c r="E532" s="15"/>
      <c r="F532" s="14"/>
      <c r="G532" s="14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4"/>
      <c r="X532" s="20"/>
      <c r="Y532" s="14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L532" s="56"/>
      <c r="AM532" s="55"/>
    </row>
    <row r="533" spans="1:39" s="54" customFormat="1" ht="12.75" customHeight="1" x14ac:dyDescent="0.2">
      <c r="A533" s="14"/>
      <c r="B533" s="20"/>
      <c r="C533" s="15"/>
      <c r="D533" s="15"/>
      <c r="E533" s="15"/>
      <c r="F533" s="14"/>
      <c r="G533" s="14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4"/>
      <c r="X533" s="20"/>
      <c r="Y533" s="14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L533" s="56"/>
      <c r="AM533" s="55"/>
    </row>
    <row r="534" spans="1:39" s="54" customFormat="1" ht="12.75" customHeight="1" x14ac:dyDescent="0.2">
      <c r="A534" s="14"/>
      <c r="B534" s="20"/>
      <c r="C534" s="15"/>
      <c r="D534" s="15"/>
      <c r="E534" s="15"/>
      <c r="F534" s="14"/>
      <c r="G534" s="14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4"/>
      <c r="X534" s="20"/>
      <c r="Y534" s="14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L534" s="56"/>
      <c r="AM534" s="55"/>
    </row>
    <row r="535" spans="1:39" s="54" customFormat="1" ht="12.75" customHeight="1" x14ac:dyDescent="0.2">
      <c r="A535" s="14"/>
      <c r="B535" s="20"/>
      <c r="C535" s="15"/>
      <c r="D535" s="15"/>
      <c r="E535" s="15"/>
      <c r="F535" s="14"/>
      <c r="G535" s="14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4"/>
      <c r="X535" s="20"/>
      <c r="Y535" s="14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L535" s="56"/>
      <c r="AM535" s="55"/>
    </row>
    <row r="536" spans="1:39" s="54" customFormat="1" ht="12.75" customHeight="1" x14ac:dyDescent="0.2">
      <c r="A536" s="14"/>
      <c r="B536" s="20"/>
      <c r="C536" s="15"/>
      <c r="D536" s="15"/>
      <c r="E536" s="15"/>
      <c r="F536" s="14"/>
      <c r="G536" s="14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4"/>
      <c r="X536" s="20"/>
      <c r="Y536" s="14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L536" s="56"/>
      <c r="AM536" s="55"/>
    </row>
    <row r="537" spans="1:39" s="54" customFormat="1" ht="12.75" customHeight="1" x14ac:dyDescent="0.2">
      <c r="A537" s="14"/>
      <c r="B537" s="20"/>
      <c r="C537" s="15"/>
      <c r="D537" s="15"/>
      <c r="E537" s="15"/>
      <c r="F537" s="14"/>
      <c r="G537" s="14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4"/>
      <c r="X537" s="20"/>
      <c r="Y537" s="14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L537" s="56"/>
      <c r="AM537" s="55"/>
    </row>
    <row r="538" spans="1:39" s="54" customFormat="1" ht="12.75" customHeight="1" x14ac:dyDescent="0.2">
      <c r="A538" s="14"/>
      <c r="B538" s="20"/>
      <c r="C538" s="15"/>
      <c r="D538" s="15"/>
      <c r="E538" s="15"/>
      <c r="F538" s="14"/>
      <c r="G538" s="14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4"/>
      <c r="X538" s="20"/>
      <c r="Y538" s="14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L538" s="56"/>
      <c r="AM538" s="55"/>
    </row>
    <row r="539" spans="1:39" s="54" customFormat="1" ht="12.75" customHeight="1" x14ac:dyDescent="0.2">
      <c r="A539" s="14"/>
      <c r="B539" s="20"/>
      <c r="C539" s="15"/>
      <c r="D539" s="15"/>
      <c r="E539" s="15"/>
      <c r="F539" s="14"/>
      <c r="G539" s="14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4"/>
      <c r="X539" s="20"/>
      <c r="Y539" s="14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L539" s="56"/>
      <c r="AM539" s="55"/>
    </row>
    <row r="540" spans="1:39" s="54" customFormat="1" ht="12.75" customHeight="1" x14ac:dyDescent="0.2">
      <c r="A540" s="14"/>
      <c r="B540" s="20"/>
      <c r="C540" s="15"/>
      <c r="D540" s="15"/>
      <c r="E540" s="15"/>
      <c r="F540" s="14"/>
      <c r="G540" s="14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4"/>
      <c r="X540" s="20"/>
      <c r="Y540" s="14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L540" s="56"/>
      <c r="AM540" s="55"/>
    </row>
    <row r="541" spans="1:39" s="54" customFormat="1" ht="12.75" customHeight="1" x14ac:dyDescent="0.2">
      <c r="A541" s="14"/>
      <c r="B541" s="20"/>
      <c r="C541" s="15"/>
      <c r="D541" s="15"/>
      <c r="E541" s="15"/>
      <c r="F541" s="14"/>
      <c r="G541" s="14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4"/>
      <c r="X541" s="20"/>
      <c r="Y541" s="14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L541" s="56"/>
      <c r="AM541" s="55"/>
    </row>
    <row r="542" spans="1:39" s="54" customFormat="1" ht="12.75" customHeight="1" x14ac:dyDescent="0.2">
      <c r="A542" s="14"/>
      <c r="B542" s="20"/>
      <c r="C542" s="15"/>
      <c r="D542" s="15"/>
      <c r="E542" s="15"/>
      <c r="F542" s="14"/>
      <c r="G542" s="14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4"/>
      <c r="X542" s="20"/>
      <c r="Y542" s="14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L542" s="56"/>
      <c r="AM542" s="55"/>
    </row>
    <row r="543" spans="1:39" s="54" customFormat="1" ht="12.75" customHeight="1" x14ac:dyDescent="0.2">
      <c r="A543" s="14"/>
      <c r="B543" s="20"/>
      <c r="C543" s="15"/>
      <c r="D543" s="15"/>
      <c r="E543" s="15"/>
      <c r="F543" s="14"/>
      <c r="G543" s="14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4"/>
      <c r="X543" s="20"/>
      <c r="Y543" s="14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L543" s="56"/>
      <c r="AM543" s="55"/>
    </row>
    <row r="544" spans="1:39" s="54" customFormat="1" ht="12.75" customHeight="1" x14ac:dyDescent="0.2">
      <c r="A544" s="14"/>
      <c r="B544" s="20"/>
      <c r="C544" s="15"/>
      <c r="D544" s="15"/>
      <c r="E544" s="15"/>
      <c r="F544" s="14"/>
      <c r="G544" s="14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4"/>
      <c r="X544" s="20"/>
      <c r="Y544" s="14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L544" s="56"/>
      <c r="AM544" s="55"/>
    </row>
    <row r="545" spans="1:39" s="54" customFormat="1" ht="12.75" customHeight="1" x14ac:dyDescent="0.2">
      <c r="A545" s="14"/>
      <c r="B545" s="20"/>
      <c r="C545" s="15"/>
      <c r="D545" s="15"/>
      <c r="E545" s="15"/>
      <c r="F545" s="14"/>
      <c r="G545" s="14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4"/>
      <c r="X545" s="20"/>
      <c r="Y545" s="14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L545" s="56"/>
      <c r="AM545" s="55"/>
    </row>
    <row r="546" spans="1:39" s="54" customFormat="1" ht="12.75" customHeight="1" x14ac:dyDescent="0.2">
      <c r="A546" s="14"/>
      <c r="B546" s="20"/>
      <c r="C546" s="15"/>
      <c r="D546" s="15"/>
      <c r="E546" s="15"/>
      <c r="F546" s="14"/>
      <c r="G546" s="14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4"/>
      <c r="X546" s="20"/>
      <c r="Y546" s="14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L546" s="56"/>
      <c r="AM546" s="55"/>
    </row>
    <row r="547" spans="1:39" s="54" customFormat="1" ht="12.75" customHeight="1" x14ac:dyDescent="0.2">
      <c r="A547" s="14"/>
      <c r="B547" s="20"/>
      <c r="C547" s="15"/>
      <c r="D547" s="15"/>
      <c r="E547" s="15"/>
      <c r="F547" s="14"/>
      <c r="G547" s="14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4"/>
      <c r="X547" s="20"/>
      <c r="Y547" s="14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L547" s="56"/>
      <c r="AM547" s="55"/>
    </row>
    <row r="548" spans="1:39" s="54" customFormat="1" ht="12.75" customHeight="1" x14ac:dyDescent="0.2">
      <c r="A548" s="14"/>
      <c r="B548" s="20"/>
      <c r="C548" s="15"/>
      <c r="D548" s="15"/>
      <c r="E548" s="15"/>
      <c r="F548" s="14"/>
      <c r="G548" s="14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4"/>
      <c r="X548" s="20"/>
      <c r="Y548" s="14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L548" s="56"/>
      <c r="AM548" s="55"/>
    </row>
    <row r="549" spans="1:39" s="54" customFormat="1" ht="12.75" customHeight="1" x14ac:dyDescent="0.2">
      <c r="A549" s="14"/>
      <c r="B549" s="20"/>
      <c r="C549" s="15"/>
      <c r="D549" s="15"/>
      <c r="E549" s="15"/>
      <c r="F549" s="14"/>
      <c r="G549" s="14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4"/>
      <c r="X549" s="20"/>
      <c r="Y549" s="14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L549" s="56"/>
      <c r="AM549" s="55"/>
    </row>
    <row r="550" spans="1:39" s="54" customFormat="1" ht="12.75" customHeight="1" x14ac:dyDescent="0.2">
      <c r="A550" s="14"/>
      <c r="B550" s="20"/>
      <c r="C550" s="15"/>
      <c r="D550" s="15"/>
      <c r="E550" s="15"/>
      <c r="F550" s="14"/>
      <c r="G550" s="14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4"/>
      <c r="X550" s="20"/>
      <c r="Y550" s="14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L550" s="56"/>
      <c r="AM550" s="55"/>
    </row>
    <row r="551" spans="1:39" s="54" customFormat="1" ht="12.75" customHeight="1" x14ac:dyDescent="0.2">
      <c r="A551" s="14"/>
      <c r="B551" s="20"/>
      <c r="C551" s="15"/>
      <c r="D551" s="15"/>
      <c r="E551" s="15"/>
      <c r="F551" s="14"/>
      <c r="G551" s="14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4"/>
      <c r="X551" s="20"/>
      <c r="Y551" s="14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L551" s="56"/>
      <c r="AM551" s="55"/>
    </row>
    <row r="552" spans="1:39" s="54" customFormat="1" ht="12.75" customHeight="1" x14ac:dyDescent="0.2">
      <c r="A552" s="14"/>
      <c r="B552" s="20"/>
      <c r="C552" s="15"/>
      <c r="D552" s="15"/>
      <c r="E552" s="15"/>
      <c r="F552" s="14"/>
      <c r="G552" s="14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4"/>
      <c r="X552" s="20"/>
      <c r="Y552" s="14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L552" s="56"/>
      <c r="AM552" s="55"/>
    </row>
    <row r="553" spans="1:39" s="54" customFormat="1" ht="12.75" customHeight="1" x14ac:dyDescent="0.2">
      <c r="A553" s="14"/>
      <c r="B553" s="20"/>
      <c r="C553" s="15"/>
      <c r="D553" s="15"/>
      <c r="E553" s="15"/>
      <c r="F553" s="14"/>
      <c r="G553" s="14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4"/>
      <c r="X553" s="20"/>
      <c r="Y553" s="14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L553" s="56"/>
      <c r="AM553" s="55"/>
    </row>
    <row r="554" spans="1:39" s="54" customFormat="1" ht="12.75" customHeight="1" x14ac:dyDescent="0.2">
      <c r="A554" s="14"/>
      <c r="B554" s="20"/>
      <c r="C554" s="15"/>
      <c r="D554" s="15"/>
      <c r="E554" s="15"/>
      <c r="F554" s="14"/>
      <c r="G554" s="14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4"/>
      <c r="X554" s="20"/>
      <c r="Y554" s="14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L554" s="56"/>
      <c r="AM554" s="55"/>
    </row>
    <row r="555" spans="1:39" s="54" customFormat="1" ht="12.75" customHeight="1" x14ac:dyDescent="0.2">
      <c r="A555" s="14"/>
      <c r="B555" s="20"/>
      <c r="C555" s="15"/>
      <c r="D555" s="15"/>
      <c r="E555" s="15"/>
      <c r="F555" s="14"/>
      <c r="G555" s="14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4"/>
      <c r="X555" s="20"/>
      <c r="Y555" s="14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L555" s="56"/>
      <c r="AM555" s="55"/>
    </row>
    <row r="556" spans="1:39" s="54" customFormat="1" ht="12.75" customHeight="1" x14ac:dyDescent="0.2">
      <c r="A556" s="14"/>
      <c r="B556" s="20"/>
      <c r="C556" s="15"/>
      <c r="D556" s="15"/>
      <c r="E556" s="15"/>
      <c r="F556" s="14"/>
      <c r="G556" s="14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4"/>
      <c r="X556" s="20"/>
      <c r="Y556" s="14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L556" s="56"/>
      <c r="AM556" s="55"/>
    </row>
    <row r="557" spans="1:39" s="54" customFormat="1" ht="12.75" customHeight="1" x14ac:dyDescent="0.2">
      <c r="A557" s="14"/>
      <c r="B557" s="20"/>
      <c r="C557" s="15"/>
      <c r="D557" s="15"/>
      <c r="E557" s="15"/>
      <c r="F557" s="14"/>
      <c r="G557" s="14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4"/>
      <c r="X557" s="20"/>
      <c r="Y557" s="14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L557" s="56"/>
      <c r="AM557" s="55"/>
    </row>
    <row r="558" spans="1:39" s="54" customFormat="1" ht="12.75" customHeight="1" x14ac:dyDescent="0.2">
      <c r="A558" s="14"/>
      <c r="B558" s="20"/>
      <c r="C558" s="15"/>
      <c r="D558" s="15"/>
      <c r="E558" s="15"/>
      <c r="F558" s="14"/>
      <c r="G558" s="1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4"/>
      <c r="X558" s="20"/>
      <c r="Y558" s="14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L558" s="56"/>
      <c r="AM558" s="55"/>
    </row>
    <row r="559" spans="1:39" s="54" customFormat="1" ht="12.75" customHeight="1" x14ac:dyDescent="0.2">
      <c r="A559" s="14"/>
      <c r="B559" s="20"/>
      <c r="C559" s="15"/>
      <c r="D559" s="15"/>
      <c r="E559" s="15"/>
      <c r="F559" s="14"/>
      <c r="G559" s="14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4"/>
      <c r="X559" s="20"/>
      <c r="Y559" s="14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L559" s="56"/>
      <c r="AM559" s="55"/>
    </row>
    <row r="560" spans="1:39" s="54" customFormat="1" ht="12.75" customHeight="1" x14ac:dyDescent="0.2">
      <c r="A560" s="14"/>
      <c r="B560" s="20"/>
      <c r="C560" s="15"/>
      <c r="D560" s="15"/>
      <c r="E560" s="15"/>
      <c r="F560" s="14"/>
      <c r="G560" s="14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4"/>
      <c r="X560" s="20"/>
      <c r="Y560" s="14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L560" s="56"/>
      <c r="AM560" s="55"/>
    </row>
    <row r="561" spans="1:39" s="54" customFormat="1" ht="12.75" customHeight="1" x14ac:dyDescent="0.2">
      <c r="A561" s="14"/>
      <c r="B561" s="20"/>
      <c r="C561" s="15"/>
      <c r="D561" s="15"/>
      <c r="E561" s="15"/>
      <c r="F561" s="14"/>
      <c r="G561" s="14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4"/>
      <c r="X561" s="20"/>
      <c r="Y561" s="14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L561" s="56"/>
      <c r="AM561" s="55"/>
    </row>
    <row r="562" spans="1:39" s="54" customFormat="1" ht="12.75" customHeight="1" x14ac:dyDescent="0.2">
      <c r="A562" s="14"/>
      <c r="B562" s="20"/>
      <c r="C562" s="15"/>
      <c r="D562" s="15"/>
      <c r="E562" s="15"/>
      <c r="F562" s="14"/>
      <c r="G562" s="14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4"/>
      <c r="X562" s="20"/>
      <c r="Y562" s="14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L562" s="56"/>
      <c r="AM562" s="55"/>
    </row>
    <row r="563" spans="1:39" s="54" customFormat="1" ht="12.75" customHeight="1" x14ac:dyDescent="0.2">
      <c r="A563" s="14"/>
      <c r="B563" s="20"/>
      <c r="C563" s="15"/>
      <c r="D563" s="15"/>
      <c r="E563" s="15"/>
      <c r="F563" s="14"/>
      <c r="G563" s="14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4"/>
      <c r="X563" s="20"/>
      <c r="Y563" s="14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L563" s="56"/>
      <c r="AM563" s="55"/>
    </row>
    <row r="564" spans="1:39" s="54" customFormat="1" ht="12.75" customHeight="1" x14ac:dyDescent="0.2">
      <c r="A564" s="14"/>
      <c r="B564" s="20"/>
      <c r="C564" s="15"/>
      <c r="D564" s="15"/>
      <c r="E564" s="15"/>
      <c r="F564" s="14"/>
      <c r="G564" s="14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4"/>
      <c r="X564" s="20"/>
      <c r="Y564" s="14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L564" s="56"/>
      <c r="AM564" s="55"/>
    </row>
    <row r="565" spans="1:39" s="54" customFormat="1" ht="12.75" customHeight="1" x14ac:dyDescent="0.2">
      <c r="A565" s="14"/>
      <c r="B565" s="20"/>
      <c r="C565" s="15"/>
      <c r="D565" s="15"/>
      <c r="E565" s="15"/>
      <c r="F565" s="14"/>
      <c r="G565" s="14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4"/>
      <c r="X565" s="20"/>
      <c r="Y565" s="14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L565" s="56"/>
      <c r="AM565" s="55"/>
    </row>
    <row r="566" spans="1:39" s="54" customFormat="1" ht="12.75" customHeight="1" x14ac:dyDescent="0.2">
      <c r="A566" s="14"/>
      <c r="B566" s="20"/>
      <c r="C566" s="15"/>
      <c r="D566" s="15"/>
      <c r="E566" s="15"/>
      <c r="F566" s="14"/>
      <c r="G566" s="14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4"/>
      <c r="X566" s="20"/>
      <c r="Y566" s="14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L566" s="56"/>
      <c r="AM566" s="55"/>
    </row>
    <row r="567" spans="1:39" s="54" customFormat="1" ht="12.75" customHeight="1" x14ac:dyDescent="0.2">
      <c r="A567" s="14"/>
      <c r="B567" s="20"/>
      <c r="C567" s="15"/>
      <c r="D567" s="15"/>
      <c r="E567" s="15"/>
      <c r="F567" s="14"/>
      <c r="G567" s="14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4"/>
      <c r="X567" s="20"/>
      <c r="Y567" s="14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L567" s="56"/>
      <c r="AM567" s="55"/>
    </row>
    <row r="568" spans="1:39" s="54" customFormat="1" ht="12.75" customHeight="1" x14ac:dyDescent="0.2">
      <c r="A568" s="14"/>
      <c r="B568" s="20"/>
      <c r="C568" s="15"/>
      <c r="D568" s="15"/>
      <c r="E568" s="15"/>
      <c r="F568" s="14"/>
      <c r="G568" s="14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4"/>
      <c r="X568" s="20"/>
      <c r="Y568" s="14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L568" s="56"/>
      <c r="AM568" s="55"/>
    </row>
    <row r="569" spans="1:39" s="54" customFormat="1" ht="12.75" customHeight="1" x14ac:dyDescent="0.2">
      <c r="A569" s="14"/>
      <c r="B569" s="20"/>
      <c r="C569" s="15"/>
      <c r="D569" s="15"/>
      <c r="E569" s="15"/>
      <c r="F569" s="14"/>
      <c r="G569" s="14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4"/>
      <c r="X569" s="20"/>
      <c r="Y569" s="14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L569" s="56"/>
      <c r="AM569" s="55"/>
    </row>
    <row r="570" spans="1:39" s="54" customFormat="1" ht="12.75" customHeight="1" x14ac:dyDescent="0.2">
      <c r="A570" s="14"/>
      <c r="B570" s="20"/>
      <c r="C570" s="15"/>
      <c r="D570" s="15"/>
      <c r="E570" s="15"/>
      <c r="F570" s="14"/>
      <c r="G570" s="14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4"/>
      <c r="X570" s="20"/>
      <c r="Y570" s="14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L570" s="56"/>
      <c r="AM570" s="55"/>
    </row>
    <row r="571" spans="1:39" s="54" customFormat="1" ht="12.75" customHeight="1" x14ac:dyDescent="0.2">
      <c r="A571" s="14"/>
      <c r="B571" s="20"/>
      <c r="C571" s="15"/>
      <c r="D571" s="15"/>
      <c r="E571" s="15"/>
      <c r="F571" s="14"/>
      <c r="G571" s="14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4"/>
      <c r="X571" s="20"/>
      <c r="Y571" s="14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L571" s="56"/>
      <c r="AM571" s="55"/>
    </row>
    <row r="572" spans="1:39" s="54" customFormat="1" ht="12.75" customHeight="1" x14ac:dyDescent="0.2">
      <c r="A572" s="14"/>
      <c r="B572" s="20"/>
      <c r="C572" s="15"/>
      <c r="D572" s="15"/>
      <c r="E572" s="15"/>
      <c r="F572" s="14"/>
      <c r="G572" s="14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4"/>
      <c r="X572" s="20"/>
      <c r="Y572" s="14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L572" s="56"/>
      <c r="AM572" s="55"/>
    </row>
    <row r="573" spans="1:39" s="54" customFormat="1" ht="12.75" customHeight="1" x14ac:dyDescent="0.2">
      <c r="A573" s="14"/>
      <c r="B573" s="20"/>
      <c r="C573" s="15"/>
      <c r="D573" s="15"/>
      <c r="E573" s="15"/>
      <c r="F573" s="14"/>
      <c r="G573" s="14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4"/>
      <c r="X573" s="20"/>
      <c r="Y573" s="14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L573" s="56"/>
      <c r="AM573" s="55"/>
    </row>
    <row r="574" spans="1:39" s="54" customFormat="1" ht="12.75" customHeight="1" x14ac:dyDescent="0.2">
      <c r="A574" s="14"/>
      <c r="B574" s="20"/>
      <c r="C574" s="15"/>
      <c r="D574" s="15"/>
      <c r="E574" s="15"/>
      <c r="F574" s="14"/>
      <c r="G574" s="14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4"/>
      <c r="X574" s="20"/>
      <c r="Y574" s="14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L574" s="56"/>
      <c r="AM574" s="55"/>
    </row>
    <row r="575" spans="1:39" s="54" customFormat="1" ht="12.75" customHeight="1" x14ac:dyDescent="0.2">
      <c r="A575" s="14"/>
      <c r="B575" s="20"/>
      <c r="C575" s="15"/>
      <c r="D575" s="15"/>
      <c r="E575" s="15"/>
      <c r="F575" s="14"/>
      <c r="G575" s="14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4"/>
      <c r="X575" s="20"/>
      <c r="Y575" s="14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L575" s="56"/>
      <c r="AM575" s="55"/>
    </row>
    <row r="576" spans="1:39" s="54" customFormat="1" ht="12.75" customHeight="1" x14ac:dyDescent="0.2">
      <c r="A576" s="14"/>
      <c r="B576" s="20"/>
      <c r="C576" s="15"/>
      <c r="D576" s="15"/>
      <c r="E576" s="15"/>
      <c r="F576" s="14"/>
      <c r="G576" s="14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4"/>
      <c r="X576" s="20"/>
      <c r="Y576" s="14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L576" s="56"/>
      <c r="AM576" s="55"/>
    </row>
    <row r="577" spans="1:39" s="54" customFormat="1" ht="12.75" customHeight="1" x14ac:dyDescent="0.2">
      <c r="A577" s="14"/>
      <c r="B577" s="20"/>
      <c r="C577" s="15"/>
      <c r="D577" s="15"/>
      <c r="E577" s="15"/>
      <c r="F577" s="14"/>
      <c r="G577" s="14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4"/>
      <c r="X577" s="20"/>
      <c r="Y577" s="14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L577" s="56"/>
      <c r="AM577" s="55"/>
    </row>
    <row r="578" spans="1:39" s="54" customFormat="1" ht="12.75" customHeight="1" x14ac:dyDescent="0.2">
      <c r="A578" s="14"/>
      <c r="B578" s="20"/>
      <c r="C578" s="15"/>
      <c r="D578" s="15"/>
      <c r="E578" s="15"/>
      <c r="F578" s="14"/>
      <c r="G578" s="14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4"/>
      <c r="X578" s="20"/>
      <c r="Y578" s="14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L578" s="56"/>
      <c r="AM578" s="55"/>
    </row>
    <row r="579" spans="1:39" s="54" customFormat="1" ht="12.75" customHeight="1" x14ac:dyDescent="0.2">
      <c r="A579" s="14"/>
      <c r="B579" s="20"/>
      <c r="C579" s="15"/>
      <c r="D579" s="15"/>
      <c r="E579" s="15"/>
      <c r="F579" s="14"/>
      <c r="G579" s="14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4"/>
      <c r="X579" s="20"/>
      <c r="Y579" s="14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L579" s="56"/>
      <c r="AM579" s="55"/>
    </row>
    <row r="580" spans="1:39" s="54" customFormat="1" ht="12.75" customHeight="1" x14ac:dyDescent="0.2">
      <c r="A580" s="14"/>
      <c r="B580" s="20"/>
      <c r="C580" s="15"/>
      <c r="D580" s="15"/>
      <c r="E580" s="15"/>
      <c r="F580" s="14"/>
      <c r="G580" s="14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4"/>
      <c r="X580" s="20"/>
      <c r="Y580" s="14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L580" s="56"/>
      <c r="AM580" s="55"/>
    </row>
    <row r="581" spans="1:39" s="54" customFormat="1" ht="12.75" customHeight="1" x14ac:dyDescent="0.2">
      <c r="A581" s="14"/>
      <c r="B581" s="20"/>
      <c r="C581" s="15"/>
      <c r="D581" s="15"/>
      <c r="E581" s="15"/>
      <c r="F581" s="14"/>
      <c r="G581" s="14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4"/>
      <c r="X581" s="20"/>
      <c r="Y581" s="14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L581" s="56"/>
      <c r="AM581" s="55"/>
    </row>
    <row r="582" spans="1:39" s="54" customFormat="1" ht="12.75" customHeight="1" x14ac:dyDescent="0.2">
      <c r="A582" s="14"/>
      <c r="B582" s="20"/>
      <c r="C582" s="15"/>
      <c r="D582" s="15"/>
      <c r="E582" s="15"/>
      <c r="F582" s="14"/>
      <c r="G582" s="14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4"/>
      <c r="X582" s="20"/>
      <c r="Y582" s="14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L582" s="56"/>
      <c r="AM582" s="55"/>
    </row>
    <row r="583" spans="1:39" s="54" customFormat="1" ht="12.75" customHeight="1" x14ac:dyDescent="0.2">
      <c r="A583" s="14"/>
      <c r="B583" s="20"/>
      <c r="C583" s="15"/>
      <c r="D583" s="15"/>
      <c r="E583" s="15"/>
      <c r="F583" s="14"/>
      <c r="G583" s="14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4"/>
      <c r="X583" s="20"/>
      <c r="Y583" s="14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L583" s="56"/>
      <c r="AM583" s="55"/>
    </row>
    <row r="584" spans="1:39" s="54" customFormat="1" ht="12.75" customHeight="1" x14ac:dyDescent="0.2">
      <c r="A584" s="14"/>
      <c r="B584" s="20"/>
      <c r="C584" s="15"/>
      <c r="D584" s="15"/>
      <c r="E584" s="15"/>
      <c r="F584" s="14"/>
      <c r="G584" s="14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4"/>
      <c r="X584" s="20"/>
      <c r="Y584" s="14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L584" s="56"/>
      <c r="AM584" s="55"/>
    </row>
    <row r="585" spans="1:39" s="54" customFormat="1" ht="12.75" customHeight="1" x14ac:dyDescent="0.2">
      <c r="A585" s="14"/>
      <c r="B585" s="20"/>
      <c r="C585" s="15"/>
      <c r="D585" s="15"/>
      <c r="E585" s="15"/>
      <c r="F585" s="14"/>
      <c r="G585" s="14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4"/>
      <c r="X585" s="20"/>
      <c r="Y585" s="14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L585" s="56"/>
      <c r="AM585" s="55"/>
    </row>
    <row r="586" spans="1:39" s="54" customFormat="1" ht="12.75" customHeight="1" x14ac:dyDescent="0.2">
      <c r="A586" s="14"/>
      <c r="B586" s="20"/>
      <c r="C586" s="15"/>
      <c r="D586" s="15"/>
      <c r="E586" s="15"/>
      <c r="F586" s="14"/>
      <c r="G586" s="14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4"/>
      <c r="X586" s="20"/>
      <c r="Y586" s="14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L586" s="56"/>
      <c r="AM586" s="55"/>
    </row>
    <row r="587" spans="1:39" s="54" customFormat="1" ht="12.75" customHeight="1" x14ac:dyDescent="0.2">
      <c r="A587" s="14"/>
      <c r="B587" s="20"/>
      <c r="C587" s="15"/>
      <c r="D587" s="15"/>
      <c r="E587" s="15"/>
      <c r="F587" s="14"/>
      <c r="G587" s="14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4"/>
      <c r="X587" s="20"/>
      <c r="Y587" s="14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L587" s="56"/>
      <c r="AM587" s="55"/>
    </row>
    <row r="588" spans="1:39" s="54" customFormat="1" ht="12.75" customHeight="1" x14ac:dyDescent="0.2">
      <c r="A588" s="14"/>
      <c r="B588" s="20"/>
      <c r="C588" s="15"/>
      <c r="D588" s="15"/>
      <c r="E588" s="15"/>
      <c r="F588" s="14"/>
      <c r="G588" s="14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4"/>
      <c r="X588" s="20"/>
      <c r="Y588" s="14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L588" s="56"/>
      <c r="AM588" s="55"/>
    </row>
    <row r="589" spans="1:39" s="54" customFormat="1" ht="12.75" customHeight="1" x14ac:dyDescent="0.2">
      <c r="A589" s="14"/>
      <c r="B589" s="20"/>
      <c r="C589" s="15"/>
      <c r="D589" s="15"/>
      <c r="E589" s="15"/>
      <c r="F589" s="14"/>
      <c r="G589" s="14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4"/>
      <c r="X589" s="20"/>
      <c r="Y589" s="14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L589" s="56"/>
      <c r="AM589" s="55"/>
    </row>
    <row r="590" spans="1:39" s="54" customFormat="1" ht="12.75" customHeight="1" x14ac:dyDescent="0.2">
      <c r="A590" s="14"/>
      <c r="B590" s="20"/>
      <c r="C590" s="15"/>
      <c r="D590" s="15"/>
      <c r="E590" s="15"/>
      <c r="F590" s="14"/>
      <c r="G590" s="14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4"/>
      <c r="X590" s="20"/>
      <c r="Y590" s="14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L590" s="56"/>
      <c r="AM590" s="55"/>
    </row>
    <row r="591" spans="1:39" s="54" customFormat="1" ht="12.75" customHeight="1" x14ac:dyDescent="0.2">
      <c r="A591" s="14"/>
      <c r="B591" s="20"/>
      <c r="C591" s="15"/>
      <c r="D591" s="15"/>
      <c r="E591" s="15"/>
      <c r="F591" s="14"/>
      <c r="G591" s="14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4"/>
      <c r="X591" s="20"/>
      <c r="Y591" s="14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L591" s="56"/>
      <c r="AM591" s="55"/>
    </row>
    <row r="592" spans="1:39" s="54" customFormat="1" ht="12.75" customHeight="1" x14ac:dyDescent="0.2">
      <c r="A592" s="14"/>
      <c r="B592" s="20"/>
      <c r="C592" s="15"/>
      <c r="D592" s="15"/>
      <c r="E592" s="15"/>
      <c r="F592" s="14"/>
      <c r="G592" s="14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4"/>
      <c r="X592" s="20"/>
      <c r="Y592" s="14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L592" s="56"/>
      <c r="AM592" s="55"/>
    </row>
    <row r="593" spans="1:39" s="54" customFormat="1" ht="12.75" customHeight="1" x14ac:dyDescent="0.2">
      <c r="A593" s="14"/>
      <c r="B593" s="20"/>
      <c r="C593" s="15"/>
      <c r="D593" s="15"/>
      <c r="E593" s="15"/>
      <c r="F593" s="14"/>
      <c r="G593" s="14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4"/>
      <c r="X593" s="20"/>
      <c r="Y593" s="14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L593" s="56"/>
      <c r="AM593" s="55"/>
    </row>
    <row r="594" spans="1:39" s="54" customFormat="1" ht="12.75" customHeight="1" x14ac:dyDescent="0.2">
      <c r="A594" s="14"/>
      <c r="B594" s="20"/>
      <c r="C594" s="15"/>
      <c r="D594" s="15"/>
      <c r="E594" s="15"/>
      <c r="F594" s="14"/>
      <c r="G594" s="14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4"/>
      <c r="X594" s="20"/>
      <c r="Y594" s="14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L594" s="56"/>
      <c r="AM594" s="55"/>
    </row>
    <row r="595" spans="1:39" s="54" customFormat="1" ht="12.75" customHeight="1" x14ac:dyDescent="0.2">
      <c r="A595" s="14"/>
      <c r="B595" s="20"/>
      <c r="C595" s="15"/>
      <c r="D595" s="15"/>
      <c r="E595" s="15"/>
      <c r="F595" s="14"/>
      <c r="G595" s="14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4"/>
      <c r="X595" s="20"/>
      <c r="Y595" s="14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L595" s="56"/>
      <c r="AM595" s="55"/>
    </row>
    <row r="596" spans="1:39" s="54" customFormat="1" ht="12.75" customHeight="1" x14ac:dyDescent="0.2">
      <c r="A596" s="14"/>
      <c r="B596" s="20"/>
      <c r="C596" s="15"/>
      <c r="D596" s="15"/>
      <c r="E596" s="15"/>
      <c r="F596" s="14"/>
      <c r="G596" s="1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4"/>
      <c r="X596" s="20"/>
      <c r="Y596" s="14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L596" s="56"/>
      <c r="AM596" s="55"/>
    </row>
    <row r="597" spans="1:39" s="54" customFormat="1" ht="12.75" customHeight="1" x14ac:dyDescent="0.2">
      <c r="A597" s="14"/>
      <c r="B597" s="20"/>
      <c r="C597" s="15"/>
      <c r="D597" s="15"/>
      <c r="E597" s="15"/>
      <c r="F597" s="14"/>
      <c r="G597" s="14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4"/>
      <c r="X597" s="20"/>
      <c r="Y597" s="14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L597" s="56"/>
      <c r="AM597" s="55"/>
    </row>
    <row r="598" spans="1:39" s="54" customFormat="1" ht="12.75" customHeight="1" x14ac:dyDescent="0.2">
      <c r="A598" s="14"/>
      <c r="B598" s="20"/>
      <c r="C598" s="15"/>
      <c r="D598" s="15"/>
      <c r="E598" s="15"/>
      <c r="F598" s="14"/>
      <c r="G598" s="14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4"/>
      <c r="X598" s="20"/>
      <c r="Y598" s="14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L598" s="56"/>
      <c r="AM598" s="55"/>
    </row>
    <row r="599" spans="1:39" s="54" customFormat="1" ht="12.75" customHeight="1" x14ac:dyDescent="0.2">
      <c r="A599" s="14"/>
      <c r="B599" s="20"/>
      <c r="C599" s="15"/>
      <c r="D599" s="15"/>
      <c r="E599" s="15"/>
      <c r="F599" s="14"/>
      <c r="G599" s="14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4"/>
      <c r="X599" s="20"/>
      <c r="Y599" s="14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L599" s="56"/>
      <c r="AM599" s="55"/>
    </row>
    <row r="600" spans="1:39" s="54" customFormat="1" ht="12.75" customHeight="1" x14ac:dyDescent="0.2">
      <c r="A600" s="14"/>
      <c r="B600" s="20"/>
      <c r="C600" s="15"/>
      <c r="D600" s="15"/>
      <c r="E600" s="15"/>
      <c r="F600" s="14"/>
      <c r="G600" s="14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4"/>
      <c r="X600" s="20"/>
      <c r="Y600" s="14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L600" s="56"/>
      <c r="AM600" s="55"/>
    </row>
    <row r="601" spans="1:39" s="54" customFormat="1" ht="12.75" customHeight="1" x14ac:dyDescent="0.2">
      <c r="A601" s="14"/>
      <c r="B601" s="20"/>
      <c r="C601" s="15"/>
      <c r="D601" s="15"/>
      <c r="E601" s="15"/>
      <c r="F601" s="14"/>
      <c r="G601" s="14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4"/>
      <c r="X601" s="20"/>
      <c r="Y601" s="14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L601" s="56"/>
      <c r="AM601" s="55"/>
    </row>
    <row r="602" spans="1:39" s="54" customFormat="1" ht="12.75" customHeight="1" x14ac:dyDescent="0.2">
      <c r="A602" s="14"/>
      <c r="B602" s="20"/>
      <c r="C602" s="15"/>
      <c r="D602" s="15"/>
      <c r="E602" s="15"/>
      <c r="F602" s="14"/>
      <c r="G602" s="14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4"/>
      <c r="X602" s="20"/>
      <c r="Y602" s="14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L602" s="56"/>
      <c r="AM602" s="55"/>
    </row>
    <row r="603" spans="1:39" s="54" customFormat="1" ht="12.75" customHeight="1" x14ac:dyDescent="0.2">
      <c r="A603" s="14"/>
      <c r="B603" s="20"/>
      <c r="C603" s="15"/>
      <c r="D603" s="15"/>
      <c r="E603" s="15"/>
      <c r="F603" s="14"/>
      <c r="G603" s="14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4"/>
      <c r="X603" s="20"/>
      <c r="Y603" s="14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L603" s="56"/>
      <c r="AM603" s="55"/>
    </row>
    <row r="604" spans="1:39" s="54" customFormat="1" ht="12.75" customHeight="1" x14ac:dyDescent="0.2">
      <c r="A604" s="14"/>
      <c r="B604" s="20"/>
      <c r="C604" s="15"/>
      <c r="D604" s="15"/>
      <c r="E604" s="15"/>
      <c r="F604" s="14"/>
      <c r="G604" s="14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4"/>
      <c r="X604" s="20"/>
      <c r="Y604" s="14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L604" s="56"/>
      <c r="AM604" s="55"/>
    </row>
    <row r="605" spans="1:39" s="54" customFormat="1" ht="12.75" customHeight="1" x14ac:dyDescent="0.2">
      <c r="A605" s="14"/>
      <c r="B605" s="20"/>
      <c r="C605" s="15"/>
      <c r="D605" s="15"/>
      <c r="E605" s="15"/>
      <c r="F605" s="14"/>
      <c r="G605" s="14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4"/>
      <c r="X605" s="20"/>
      <c r="Y605" s="14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L605" s="56"/>
      <c r="AM605" s="55"/>
    </row>
    <row r="606" spans="1:39" s="54" customFormat="1" ht="12.75" customHeight="1" x14ac:dyDescent="0.2">
      <c r="A606" s="14"/>
      <c r="B606" s="20"/>
      <c r="C606" s="15"/>
      <c r="D606" s="15"/>
      <c r="E606" s="15"/>
      <c r="F606" s="14"/>
      <c r="G606" s="14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4"/>
      <c r="X606" s="20"/>
      <c r="Y606" s="14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L606" s="56"/>
      <c r="AM606" s="55"/>
    </row>
    <row r="607" spans="1:39" s="54" customFormat="1" ht="12.75" customHeight="1" x14ac:dyDescent="0.2">
      <c r="A607" s="14"/>
      <c r="B607" s="20"/>
      <c r="C607" s="15"/>
      <c r="D607" s="15"/>
      <c r="E607" s="15"/>
      <c r="F607" s="14"/>
      <c r="G607" s="14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4"/>
      <c r="X607" s="20"/>
      <c r="Y607" s="14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L607" s="56"/>
      <c r="AM607" s="55"/>
    </row>
    <row r="608" spans="1:39" s="54" customFormat="1" ht="12.75" customHeight="1" x14ac:dyDescent="0.2">
      <c r="A608" s="14"/>
      <c r="B608" s="20"/>
      <c r="C608" s="15"/>
      <c r="D608" s="15"/>
      <c r="E608" s="15"/>
      <c r="F608" s="14"/>
      <c r="G608" s="14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4"/>
      <c r="X608" s="20"/>
      <c r="Y608" s="14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L608" s="56"/>
      <c r="AM608" s="55"/>
    </row>
    <row r="609" spans="1:39" s="54" customFormat="1" ht="12.75" customHeight="1" x14ac:dyDescent="0.2">
      <c r="A609" s="14"/>
      <c r="B609" s="20"/>
      <c r="C609" s="15"/>
      <c r="D609" s="15"/>
      <c r="E609" s="15"/>
      <c r="F609" s="14"/>
      <c r="G609" s="14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4"/>
      <c r="X609" s="20"/>
      <c r="Y609" s="14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L609" s="56"/>
      <c r="AM609" s="55"/>
    </row>
    <row r="610" spans="1:39" s="54" customFormat="1" ht="12.75" customHeight="1" x14ac:dyDescent="0.2">
      <c r="A610" s="14"/>
      <c r="B610" s="20"/>
      <c r="C610" s="15"/>
      <c r="D610" s="15"/>
      <c r="E610" s="15"/>
      <c r="F610" s="14"/>
      <c r="G610" s="14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4"/>
      <c r="X610" s="20"/>
      <c r="Y610" s="14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L610" s="56"/>
      <c r="AM610" s="55"/>
    </row>
    <row r="611" spans="1:39" s="54" customFormat="1" ht="12.75" customHeight="1" x14ac:dyDescent="0.2">
      <c r="A611" s="14"/>
      <c r="B611" s="20"/>
      <c r="C611" s="15"/>
      <c r="D611" s="15"/>
      <c r="E611" s="15"/>
      <c r="F611" s="14"/>
      <c r="G611" s="14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4"/>
      <c r="X611" s="20"/>
      <c r="Y611" s="14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L611" s="56"/>
      <c r="AM611" s="55"/>
    </row>
    <row r="612" spans="1:39" s="54" customFormat="1" ht="12.75" customHeight="1" x14ac:dyDescent="0.2">
      <c r="A612" s="14"/>
      <c r="B612" s="20"/>
      <c r="C612" s="15"/>
      <c r="D612" s="15"/>
      <c r="E612" s="15"/>
      <c r="F612" s="14"/>
      <c r="G612" s="14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4"/>
      <c r="X612" s="20"/>
      <c r="Y612" s="14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L612" s="56"/>
      <c r="AM612" s="55"/>
    </row>
    <row r="613" spans="1:39" s="54" customFormat="1" ht="12.75" customHeight="1" x14ac:dyDescent="0.2">
      <c r="A613" s="14"/>
      <c r="B613" s="20"/>
      <c r="C613" s="15"/>
      <c r="D613" s="15"/>
      <c r="E613" s="15"/>
      <c r="F613" s="14"/>
      <c r="G613" s="14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4"/>
      <c r="X613" s="20"/>
      <c r="Y613" s="14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L613" s="56"/>
      <c r="AM613" s="55"/>
    </row>
    <row r="614" spans="1:39" s="54" customFormat="1" ht="12.75" customHeight="1" x14ac:dyDescent="0.2">
      <c r="A614" s="14"/>
      <c r="B614" s="20"/>
      <c r="C614" s="15"/>
      <c r="D614" s="15"/>
      <c r="E614" s="15"/>
      <c r="F614" s="14"/>
      <c r="G614" s="14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4"/>
      <c r="X614" s="20"/>
      <c r="Y614" s="14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L614" s="56"/>
      <c r="AM614" s="55"/>
    </row>
    <row r="615" spans="1:39" s="54" customFormat="1" ht="12.75" customHeight="1" x14ac:dyDescent="0.2">
      <c r="A615" s="14"/>
      <c r="B615" s="20"/>
      <c r="C615" s="15"/>
      <c r="D615" s="15"/>
      <c r="E615" s="15"/>
      <c r="F615" s="14"/>
      <c r="G615" s="14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4"/>
      <c r="X615" s="20"/>
      <c r="Y615" s="14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L615" s="56"/>
      <c r="AM615" s="55"/>
    </row>
    <row r="616" spans="1:39" s="54" customFormat="1" ht="12.75" customHeight="1" x14ac:dyDescent="0.2">
      <c r="A616" s="14"/>
      <c r="B616" s="20"/>
      <c r="C616" s="15"/>
      <c r="D616" s="15"/>
      <c r="E616" s="15"/>
      <c r="F616" s="14"/>
      <c r="G616" s="14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4"/>
      <c r="X616" s="20"/>
      <c r="Y616" s="14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L616" s="56"/>
      <c r="AM616" s="55"/>
    </row>
    <row r="617" spans="1:39" s="54" customFormat="1" ht="12.75" customHeight="1" x14ac:dyDescent="0.2">
      <c r="A617" s="14"/>
      <c r="B617" s="20"/>
      <c r="C617" s="15"/>
      <c r="D617" s="15"/>
      <c r="E617" s="15"/>
      <c r="F617" s="14"/>
      <c r="G617" s="14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4"/>
      <c r="X617" s="20"/>
      <c r="Y617" s="14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L617" s="56"/>
      <c r="AM617" s="55"/>
    </row>
    <row r="618" spans="1:39" s="54" customFormat="1" ht="12.75" customHeight="1" x14ac:dyDescent="0.2">
      <c r="A618" s="14"/>
      <c r="B618" s="20"/>
      <c r="C618" s="15"/>
      <c r="D618" s="15"/>
      <c r="E618" s="15"/>
      <c r="F618" s="14"/>
      <c r="G618" s="14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4"/>
      <c r="X618" s="20"/>
      <c r="Y618" s="14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L618" s="56"/>
      <c r="AM618" s="55"/>
    </row>
    <row r="619" spans="1:39" s="54" customFormat="1" ht="12.75" customHeight="1" x14ac:dyDescent="0.2">
      <c r="A619" s="14"/>
      <c r="B619" s="20"/>
      <c r="C619" s="15"/>
      <c r="D619" s="15"/>
      <c r="E619" s="15"/>
      <c r="F619" s="14"/>
      <c r="G619" s="14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4"/>
      <c r="X619" s="20"/>
      <c r="Y619" s="14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L619" s="56"/>
      <c r="AM619" s="55"/>
    </row>
    <row r="620" spans="1:39" s="54" customFormat="1" ht="12.75" customHeight="1" x14ac:dyDescent="0.2">
      <c r="A620" s="14"/>
      <c r="B620" s="20"/>
      <c r="C620" s="15"/>
      <c r="D620" s="15"/>
      <c r="E620" s="15"/>
      <c r="F620" s="14"/>
      <c r="G620" s="14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4"/>
      <c r="X620" s="20"/>
      <c r="Y620" s="14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L620" s="56"/>
      <c r="AM620" s="55"/>
    </row>
    <row r="621" spans="1:39" s="54" customFormat="1" ht="12.75" customHeight="1" x14ac:dyDescent="0.2">
      <c r="A621" s="14"/>
      <c r="B621" s="20"/>
      <c r="C621" s="15"/>
      <c r="D621" s="15"/>
      <c r="E621" s="15"/>
      <c r="F621" s="14"/>
      <c r="G621" s="14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4"/>
      <c r="X621" s="20"/>
      <c r="Y621" s="14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L621" s="56"/>
      <c r="AM621" s="55"/>
    </row>
    <row r="622" spans="1:39" s="54" customFormat="1" ht="12.75" customHeight="1" x14ac:dyDescent="0.2">
      <c r="A622" s="14"/>
      <c r="B622" s="20"/>
      <c r="C622" s="15"/>
      <c r="D622" s="15"/>
      <c r="E622" s="15"/>
      <c r="F622" s="14"/>
      <c r="G622" s="14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4"/>
      <c r="X622" s="20"/>
      <c r="Y622" s="14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L622" s="56"/>
      <c r="AM622" s="55"/>
    </row>
    <row r="623" spans="1:39" s="54" customFormat="1" ht="12.75" customHeight="1" x14ac:dyDescent="0.2">
      <c r="A623" s="14"/>
      <c r="B623" s="20"/>
      <c r="C623" s="15"/>
      <c r="D623" s="15"/>
      <c r="E623" s="15"/>
      <c r="F623" s="14"/>
      <c r="G623" s="14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4"/>
      <c r="X623" s="20"/>
      <c r="Y623" s="14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L623" s="56"/>
      <c r="AM623" s="55"/>
    </row>
    <row r="624" spans="1:39" s="54" customFormat="1" ht="12.75" customHeight="1" x14ac:dyDescent="0.2">
      <c r="A624" s="14"/>
      <c r="B624" s="20"/>
      <c r="C624" s="15"/>
      <c r="D624" s="15"/>
      <c r="E624" s="15"/>
      <c r="F624" s="14"/>
      <c r="G624" s="14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4"/>
      <c r="X624" s="20"/>
      <c r="Y624" s="14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L624" s="56"/>
      <c r="AM624" s="55"/>
    </row>
    <row r="625" spans="1:39" s="54" customFormat="1" ht="12.75" customHeight="1" x14ac:dyDescent="0.2">
      <c r="A625" s="14"/>
      <c r="B625" s="20"/>
      <c r="C625" s="15"/>
      <c r="D625" s="15"/>
      <c r="E625" s="15"/>
      <c r="F625" s="14"/>
      <c r="G625" s="14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4"/>
      <c r="X625" s="20"/>
      <c r="Y625" s="14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L625" s="56"/>
      <c r="AM625" s="55"/>
    </row>
    <row r="626" spans="1:39" s="54" customFormat="1" ht="12.75" customHeight="1" x14ac:dyDescent="0.2">
      <c r="A626" s="14"/>
      <c r="B626" s="20"/>
      <c r="C626" s="15"/>
      <c r="D626" s="15"/>
      <c r="E626" s="15"/>
      <c r="F626" s="14"/>
      <c r="G626" s="14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4"/>
      <c r="X626" s="20"/>
      <c r="Y626" s="14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L626" s="56"/>
      <c r="AM626" s="55"/>
    </row>
    <row r="627" spans="1:39" s="54" customFormat="1" ht="12.75" customHeight="1" x14ac:dyDescent="0.2">
      <c r="A627" s="14"/>
      <c r="B627" s="20"/>
      <c r="C627" s="15"/>
      <c r="D627" s="15"/>
      <c r="E627" s="15"/>
      <c r="F627" s="14"/>
      <c r="G627" s="14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4"/>
      <c r="X627" s="20"/>
      <c r="Y627" s="14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L627" s="56"/>
      <c r="AM627" s="55"/>
    </row>
    <row r="628" spans="1:39" s="54" customFormat="1" ht="12.75" customHeight="1" x14ac:dyDescent="0.2">
      <c r="A628" s="14"/>
      <c r="B628" s="20"/>
      <c r="C628" s="15"/>
      <c r="D628" s="15"/>
      <c r="E628" s="15"/>
      <c r="F628" s="14"/>
      <c r="G628" s="14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4"/>
      <c r="X628" s="20"/>
      <c r="Y628" s="14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L628" s="56"/>
      <c r="AM628" s="55"/>
    </row>
    <row r="629" spans="1:39" s="54" customFormat="1" ht="12.75" customHeight="1" x14ac:dyDescent="0.2">
      <c r="A629" s="14"/>
      <c r="B629" s="20"/>
      <c r="C629" s="15"/>
      <c r="D629" s="15"/>
      <c r="E629" s="15"/>
      <c r="F629" s="14"/>
      <c r="G629" s="14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4"/>
      <c r="X629" s="20"/>
      <c r="Y629" s="14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L629" s="56"/>
      <c r="AM629" s="55"/>
    </row>
    <row r="630" spans="1:39" s="54" customFormat="1" ht="12.75" customHeight="1" x14ac:dyDescent="0.2">
      <c r="A630" s="14"/>
      <c r="B630" s="20"/>
      <c r="C630" s="15"/>
      <c r="D630" s="15"/>
      <c r="E630" s="15"/>
      <c r="F630" s="14"/>
      <c r="G630" s="14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4"/>
      <c r="X630" s="20"/>
      <c r="Y630" s="14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L630" s="56"/>
      <c r="AM630" s="55"/>
    </row>
    <row r="631" spans="1:39" s="54" customFormat="1" ht="12.75" customHeight="1" x14ac:dyDescent="0.2">
      <c r="A631" s="14"/>
      <c r="B631" s="20"/>
      <c r="C631" s="15"/>
      <c r="D631" s="15"/>
      <c r="E631" s="15"/>
      <c r="F631" s="14"/>
      <c r="G631" s="14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4"/>
      <c r="X631" s="20"/>
      <c r="Y631" s="14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L631" s="56"/>
      <c r="AM631" s="55"/>
    </row>
    <row r="632" spans="1:39" s="54" customFormat="1" ht="12.75" customHeight="1" x14ac:dyDescent="0.2">
      <c r="A632" s="14"/>
      <c r="B632" s="20"/>
      <c r="C632" s="15"/>
      <c r="D632" s="15"/>
      <c r="E632" s="15"/>
      <c r="F632" s="14"/>
      <c r="G632" s="14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4"/>
      <c r="X632" s="20"/>
      <c r="Y632" s="14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L632" s="56"/>
      <c r="AM632" s="55"/>
    </row>
    <row r="633" spans="1:39" s="54" customFormat="1" ht="12.75" customHeight="1" x14ac:dyDescent="0.2">
      <c r="A633" s="14"/>
      <c r="B633" s="20"/>
      <c r="C633" s="15"/>
      <c r="D633" s="15"/>
      <c r="E633" s="15"/>
      <c r="F633" s="14"/>
      <c r="G633" s="14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4"/>
      <c r="X633" s="20"/>
      <c r="Y633" s="14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L633" s="56"/>
      <c r="AM633" s="55"/>
    </row>
    <row r="634" spans="1:39" s="54" customFormat="1" ht="12.75" customHeight="1" x14ac:dyDescent="0.2">
      <c r="A634" s="14"/>
      <c r="B634" s="20"/>
      <c r="C634" s="15"/>
      <c r="D634" s="15"/>
      <c r="E634" s="15"/>
      <c r="F634" s="14"/>
      <c r="G634" s="14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4"/>
      <c r="X634" s="20"/>
      <c r="Y634" s="14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L634" s="56"/>
      <c r="AM634" s="55"/>
    </row>
    <row r="635" spans="1:39" s="54" customFormat="1" ht="12.75" customHeight="1" x14ac:dyDescent="0.2">
      <c r="A635" s="14"/>
      <c r="B635" s="20"/>
      <c r="C635" s="15"/>
      <c r="D635" s="15"/>
      <c r="E635" s="15"/>
      <c r="F635" s="14"/>
      <c r="G635" s="14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4"/>
      <c r="X635" s="20"/>
      <c r="Y635" s="14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L635" s="56"/>
      <c r="AM635" s="55"/>
    </row>
    <row r="636" spans="1:39" s="54" customFormat="1" ht="12.75" customHeight="1" x14ac:dyDescent="0.2">
      <c r="A636" s="14"/>
      <c r="B636" s="20"/>
      <c r="C636" s="15"/>
      <c r="D636" s="15"/>
      <c r="E636" s="15"/>
      <c r="F636" s="14"/>
      <c r="G636" s="14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4"/>
      <c r="X636" s="20"/>
      <c r="Y636" s="14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L636" s="56"/>
      <c r="AM636" s="55"/>
    </row>
    <row r="637" spans="1:39" s="54" customFormat="1" ht="12.75" customHeight="1" x14ac:dyDescent="0.2">
      <c r="A637" s="14"/>
      <c r="B637" s="20"/>
      <c r="C637" s="15"/>
      <c r="D637" s="15"/>
      <c r="E637" s="15"/>
      <c r="F637" s="14"/>
      <c r="G637" s="14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4"/>
      <c r="X637" s="20"/>
      <c r="Y637" s="14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L637" s="56"/>
      <c r="AM637" s="55"/>
    </row>
    <row r="638" spans="1:39" s="54" customFormat="1" ht="12.75" customHeight="1" x14ac:dyDescent="0.2">
      <c r="A638" s="14"/>
      <c r="B638" s="20"/>
      <c r="C638" s="15"/>
      <c r="D638" s="15"/>
      <c r="E638" s="15"/>
      <c r="F638" s="14"/>
      <c r="G638" s="14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4"/>
      <c r="X638" s="20"/>
      <c r="Y638" s="14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L638" s="56"/>
      <c r="AM638" s="55"/>
    </row>
    <row r="639" spans="1:39" s="54" customFormat="1" ht="12.75" customHeight="1" x14ac:dyDescent="0.2">
      <c r="A639" s="14"/>
      <c r="B639" s="20"/>
      <c r="C639" s="15"/>
      <c r="D639" s="15"/>
      <c r="E639" s="15"/>
      <c r="F639" s="14"/>
      <c r="G639" s="14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4"/>
      <c r="X639" s="20"/>
      <c r="Y639" s="14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L639" s="56"/>
      <c r="AM639" s="55"/>
    </row>
    <row r="640" spans="1:39" s="54" customFormat="1" ht="12.75" customHeight="1" x14ac:dyDescent="0.2">
      <c r="A640" s="14"/>
      <c r="B640" s="20"/>
      <c r="C640" s="15"/>
      <c r="D640" s="15"/>
      <c r="E640" s="15"/>
      <c r="F640" s="14"/>
      <c r="G640" s="14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4"/>
      <c r="X640" s="20"/>
      <c r="Y640" s="14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L640" s="56"/>
      <c r="AM640" s="55"/>
    </row>
    <row r="641" spans="1:39" s="54" customFormat="1" ht="12.75" customHeight="1" x14ac:dyDescent="0.2">
      <c r="A641" s="14"/>
      <c r="B641" s="20"/>
      <c r="C641" s="15"/>
      <c r="D641" s="15"/>
      <c r="E641" s="15"/>
      <c r="F641" s="14"/>
      <c r="G641" s="14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4"/>
      <c r="X641" s="20"/>
      <c r="Y641" s="14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L641" s="56"/>
      <c r="AM641" s="55"/>
    </row>
    <row r="642" spans="1:39" s="54" customFormat="1" ht="12.75" customHeight="1" x14ac:dyDescent="0.2">
      <c r="A642" s="14"/>
      <c r="B642" s="20"/>
      <c r="C642" s="15"/>
      <c r="D642" s="15"/>
      <c r="E642" s="15"/>
      <c r="F642" s="14"/>
      <c r="G642" s="14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4"/>
      <c r="X642" s="20"/>
      <c r="Y642" s="14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L642" s="56"/>
      <c r="AM642" s="55"/>
    </row>
    <row r="643" spans="1:39" s="54" customFormat="1" ht="12.75" customHeight="1" x14ac:dyDescent="0.2">
      <c r="A643" s="14"/>
      <c r="B643" s="20"/>
      <c r="C643" s="15"/>
      <c r="D643" s="15"/>
      <c r="E643" s="15"/>
      <c r="F643" s="14"/>
      <c r="G643" s="14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4"/>
      <c r="X643" s="20"/>
      <c r="Y643" s="14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L643" s="56"/>
      <c r="AM643" s="55"/>
    </row>
    <row r="644" spans="1:39" s="54" customFormat="1" ht="12.75" customHeight="1" x14ac:dyDescent="0.2">
      <c r="A644" s="14"/>
      <c r="B644" s="20"/>
      <c r="C644" s="15"/>
      <c r="D644" s="15"/>
      <c r="E644" s="15"/>
      <c r="F644" s="14"/>
      <c r="G644" s="14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4"/>
      <c r="X644" s="20"/>
      <c r="Y644" s="14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L644" s="56"/>
      <c r="AM644" s="55"/>
    </row>
    <row r="645" spans="1:39" s="54" customFormat="1" ht="12.75" customHeight="1" x14ac:dyDescent="0.2">
      <c r="A645" s="14"/>
      <c r="B645" s="20"/>
      <c r="C645" s="15"/>
      <c r="D645" s="15"/>
      <c r="E645" s="15"/>
      <c r="F645" s="14"/>
      <c r="G645" s="14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4"/>
      <c r="X645" s="20"/>
      <c r="Y645" s="14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L645" s="56"/>
      <c r="AM645" s="55"/>
    </row>
    <row r="646" spans="1:39" s="54" customFormat="1" ht="12.75" customHeight="1" x14ac:dyDescent="0.2">
      <c r="A646" s="14"/>
      <c r="B646" s="20"/>
      <c r="C646" s="15"/>
      <c r="D646" s="15"/>
      <c r="E646" s="15"/>
      <c r="F646" s="14"/>
      <c r="G646" s="14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4"/>
      <c r="X646" s="20"/>
      <c r="Y646" s="14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L646" s="56"/>
      <c r="AM646" s="55"/>
    </row>
    <row r="647" spans="1:39" s="54" customFormat="1" ht="12.75" customHeight="1" x14ac:dyDescent="0.2">
      <c r="A647" s="14"/>
      <c r="B647" s="20"/>
      <c r="C647" s="15"/>
      <c r="D647" s="15"/>
      <c r="E647" s="15"/>
      <c r="F647" s="14"/>
      <c r="G647" s="14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4"/>
      <c r="X647" s="20"/>
      <c r="Y647" s="14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L647" s="56"/>
      <c r="AM647" s="55"/>
    </row>
    <row r="648" spans="1:39" s="54" customFormat="1" ht="12.75" customHeight="1" x14ac:dyDescent="0.2">
      <c r="A648" s="14"/>
      <c r="B648" s="20"/>
      <c r="C648" s="15"/>
      <c r="D648" s="15"/>
      <c r="E648" s="15"/>
      <c r="F648" s="14"/>
      <c r="G648" s="14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4"/>
      <c r="X648" s="20"/>
      <c r="Y648" s="14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L648" s="56"/>
      <c r="AM648" s="55"/>
    </row>
    <row r="649" spans="1:39" s="54" customFormat="1" ht="12.75" customHeight="1" x14ac:dyDescent="0.2">
      <c r="A649" s="14"/>
      <c r="B649" s="20"/>
      <c r="C649" s="15"/>
      <c r="D649" s="15"/>
      <c r="E649" s="15"/>
      <c r="F649" s="14"/>
      <c r="G649" s="14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4"/>
      <c r="X649" s="20"/>
      <c r="Y649" s="14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L649" s="56"/>
      <c r="AM649" s="55"/>
    </row>
    <row r="650" spans="1:39" s="54" customFormat="1" ht="12.75" customHeight="1" x14ac:dyDescent="0.2">
      <c r="A650" s="14"/>
      <c r="B650" s="20"/>
      <c r="C650" s="15"/>
      <c r="D650" s="15"/>
      <c r="E650" s="15"/>
      <c r="F650" s="14"/>
      <c r="G650" s="14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4"/>
      <c r="X650" s="20"/>
      <c r="Y650" s="14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L650" s="56"/>
      <c r="AM650" s="55"/>
    </row>
    <row r="651" spans="1:39" s="54" customFormat="1" ht="12.75" customHeight="1" x14ac:dyDescent="0.2">
      <c r="A651" s="14"/>
      <c r="B651" s="20"/>
      <c r="C651" s="15"/>
      <c r="D651" s="15"/>
      <c r="E651" s="15"/>
      <c r="F651" s="14"/>
      <c r="G651" s="14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4"/>
      <c r="X651" s="20"/>
      <c r="Y651" s="14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L651" s="56"/>
      <c r="AM651" s="55"/>
    </row>
    <row r="652" spans="1:39" s="54" customFormat="1" ht="12.75" customHeight="1" x14ac:dyDescent="0.2">
      <c r="A652" s="14"/>
      <c r="B652" s="20"/>
      <c r="C652" s="15"/>
      <c r="D652" s="15"/>
      <c r="E652" s="15"/>
      <c r="F652" s="14"/>
      <c r="G652" s="14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4"/>
      <c r="X652" s="20"/>
      <c r="Y652" s="14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L652" s="56"/>
      <c r="AM652" s="55"/>
    </row>
    <row r="653" spans="1:39" s="54" customFormat="1" ht="12.75" customHeight="1" x14ac:dyDescent="0.2">
      <c r="A653" s="14"/>
      <c r="B653" s="20"/>
      <c r="C653" s="15"/>
      <c r="D653" s="15"/>
      <c r="E653" s="15"/>
      <c r="F653" s="14"/>
      <c r="G653" s="14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4"/>
      <c r="X653" s="20"/>
      <c r="Y653" s="14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L653" s="56"/>
      <c r="AM653" s="55"/>
    </row>
    <row r="654" spans="1:39" s="54" customFormat="1" ht="12.75" customHeight="1" x14ac:dyDescent="0.2">
      <c r="A654" s="14"/>
      <c r="B654" s="20"/>
      <c r="C654" s="15"/>
      <c r="D654" s="15"/>
      <c r="E654" s="15"/>
      <c r="F654" s="14"/>
      <c r="G654" s="14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4"/>
      <c r="X654" s="20"/>
      <c r="Y654" s="14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L654" s="56"/>
      <c r="AM654" s="55"/>
    </row>
    <row r="655" spans="1:39" s="54" customFormat="1" ht="12.75" customHeight="1" x14ac:dyDescent="0.2">
      <c r="A655" s="14"/>
      <c r="B655" s="20"/>
      <c r="C655" s="15"/>
      <c r="D655" s="15"/>
      <c r="E655" s="15"/>
      <c r="F655" s="14"/>
      <c r="G655" s="14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4"/>
      <c r="X655" s="20"/>
      <c r="Y655" s="14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L655" s="56"/>
      <c r="AM655" s="55"/>
    </row>
    <row r="656" spans="1:39" s="54" customFormat="1" ht="12.75" customHeight="1" x14ac:dyDescent="0.2">
      <c r="A656" s="14"/>
      <c r="B656" s="20"/>
      <c r="C656" s="15"/>
      <c r="D656" s="15"/>
      <c r="E656" s="15"/>
      <c r="F656" s="14"/>
      <c r="G656" s="14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4"/>
      <c r="X656" s="20"/>
      <c r="Y656" s="14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L656" s="56"/>
      <c r="AM656" s="55"/>
    </row>
    <row r="657" spans="1:39" s="54" customFormat="1" ht="12.75" customHeight="1" x14ac:dyDescent="0.2">
      <c r="A657" s="14"/>
      <c r="B657" s="20"/>
      <c r="C657" s="15"/>
      <c r="D657" s="15"/>
      <c r="E657" s="15"/>
      <c r="F657" s="14"/>
      <c r="G657" s="14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4"/>
      <c r="X657" s="20"/>
      <c r="Y657" s="14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L657" s="56"/>
      <c r="AM657" s="55"/>
    </row>
    <row r="658" spans="1:39" s="54" customFormat="1" ht="12.75" customHeight="1" x14ac:dyDescent="0.2">
      <c r="A658" s="14"/>
      <c r="B658" s="20"/>
      <c r="C658" s="15"/>
      <c r="D658" s="15"/>
      <c r="E658" s="15"/>
      <c r="F658" s="14"/>
      <c r="G658" s="14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4"/>
      <c r="X658" s="20"/>
      <c r="Y658" s="14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L658" s="56"/>
      <c r="AM658" s="55"/>
    </row>
    <row r="659" spans="1:39" s="54" customFormat="1" ht="12.75" customHeight="1" x14ac:dyDescent="0.2">
      <c r="A659" s="14"/>
      <c r="B659" s="20"/>
      <c r="C659" s="15"/>
      <c r="D659" s="15"/>
      <c r="E659" s="15"/>
      <c r="F659" s="14"/>
      <c r="G659" s="14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4"/>
      <c r="X659" s="20"/>
      <c r="Y659" s="14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L659" s="56"/>
      <c r="AM659" s="55"/>
    </row>
    <row r="660" spans="1:39" s="54" customFormat="1" ht="12.75" customHeight="1" x14ac:dyDescent="0.2">
      <c r="A660" s="14"/>
      <c r="B660" s="20"/>
      <c r="C660" s="15"/>
      <c r="D660" s="15"/>
      <c r="E660" s="15"/>
      <c r="F660" s="14"/>
      <c r="G660" s="14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4"/>
      <c r="X660" s="20"/>
      <c r="Y660" s="14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L660" s="56"/>
      <c r="AM660" s="55"/>
    </row>
    <row r="661" spans="1:39" s="54" customFormat="1" ht="12.75" customHeight="1" x14ac:dyDescent="0.2">
      <c r="A661" s="14"/>
      <c r="B661" s="20"/>
      <c r="C661" s="15"/>
      <c r="D661" s="15"/>
      <c r="E661" s="15"/>
      <c r="F661" s="14"/>
      <c r="G661" s="14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4"/>
      <c r="X661" s="20"/>
      <c r="Y661" s="14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L661" s="56"/>
      <c r="AM661" s="55"/>
    </row>
    <row r="662" spans="1:39" s="54" customFormat="1" ht="12.75" customHeight="1" x14ac:dyDescent="0.2">
      <c r="A662" s="14"/>
      <c r="B662" s="20"/>
      <c r="C662" s="15"/>
      <c r="D662" s="15"/>
      <c r="E662" s="15"/>
      <c r="F662" s="14"/>
      <c r="G662" s="14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4"/>
      <c r="X662" s="20"/>
      <c r="Y662" s="14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L662" s="56"/>
      <c r="AM662" s="55"/>
    </row>
    <row r="663" spans="1:39" s="54" customFormat="1" ht="12.75" customHeight="1" x14ac:dyDescent="0.2">
      <c r="A663" s="14"/>
      <c r="B663" s="20"/>
      <c r="C663" s="15"/>
      <c r="D663" s="15"/>
      <c r="E663" s="15"/>
      <c r="F663" s="14"/>
      <c r="G663" s="14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4"/>
      <c r="X663" s="20"/>
      <c r="Y663" s="14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L663" s="56"/>
      <c r="AM663" s="55"/>
    </row>
    <row r="664" spans="1:39" s="54" customFormat="1" ht="12.75" customHeight="1" x14ac:dyDescent="0.2">
      <c r="A664" s="14"/>
      <c r="B664" s="20"/>
      <c r="C664" s="15"/>
      <c r="D664" s="15"/>
      <c r="E664" s="15"/>
      <c r="F664" s="14"/>
      <c r="G664" s="14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4"/>
      <c r="X664" s="20"/>
      <c r="Y664" s="14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L664" s="56"/>
      <c r="AM664" s="55"/>
    </row>
    <row r="665" spans="1:39" s="54" customFormat="1" ht="12.75" customHeight="1" x14ac:dyDescent="0.2">
      <c r="A665" s="14"/>
      <c r="B665" s="20"/>
      <c r="C665" s="15"/>
      <c r="D665" s="15"/>
      <c r="E665" s="15"/>
      <c r="F665" s="14"/>
      <c r="G665" s="14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4"/>
      <c r="X665" s="20"/>
      <c r="Y665" s="14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L665" s="56"/>
      <c r="AM665" s="55"/>
    </row>
    <row r="666" spans="1:39" s="54" customFormat="1" ht="12.75" customHeight="1" x14ac:dyDescent="0.2">
      <c r="A666" s="14"/>
      <c r="B666" s="20"/>
      <c r="C666" s="15"/>
      <c r="D666" s="15"/>
      <c r="E666" s="15"/>
      <c r="F666" s="14"/>
      <c r="G666" s="14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4"/>
      <c r="X666" s="20"/>
      <c r="Y666" s="14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L666" s="56"/>
      <c r="AM666" s="55"/>
    </row>
    <row r="667" spans="1:39" s="54" customFormat="1" ht="12.75" customHeight="1" x14ac:dyDescent="0.2">
      <c r="A667" s="14"/>
      <c r="B667" s="20"/>
      <c r="C667" s="15"/>
      <c r="D667" s="15"/>
      <c r="E667" s="15"/>
      <c r="F667" s="14"/>
      <c r="G667" s="14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4"/>
      <c r="X667" s="20"/>
      <c r="Y667" s="14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L667" s="56"/>
      <c r="AM667" s="55"/>
    </row>
    <row r="668" spans="1:39" s="54" customFormat="1" ht="12.75" customHeight="1" x14ac:dyDescent="0.2">
      <c r="A668" s="14"/>
      <c r="B668" s="20"/>
      <c r="C668" s="15"/>
      <c r="D668" s="15"/>
      <c r="E668" s="15"/>
      <c r="F668" s="14"/>
      <c r="G668" s="14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4"/>
      <c r="X668" s="20"/>
      <c r="Y668" s="14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L668" s="56"/>
      <c r="AM668" s="55"/>
    </row>
    <row r="669" spans="1:39" s="54" customFormat="1" ht="12.75" customHeight="1" x14ac:dyDescent="0.2">
      <c r="A669" s="14"/>
      <c r="B669" s="20"/>
      <c r="C669" s="15"/>
      <c r="D669" s="15"/>
      <c r="E669" s="15"/>
      <c r="F669" s="14"/>
      <c r="G669" s="14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4"/>
      <c r="X669" s="20"/>
      <c r="Y669" s="14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L669" s="56"/>
      <c r="AM669" s="55"/>
    </row>
    <row r="670" spans="1:39" s="54" customFormat="1" ht="12.75" customHeight="1" x14ac:dyDescent="0.2">
      <c r="A670" s="14"/>
      <c r="B670" s="20"/>
      <c r="C670" s="15"/>
      <c r="D670" s="15"/>
      <c r="E670" s="15"/>
      <c r="F670" s="14"/>
      <c r="G670" s="14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4"/>
      <c r="X670" s="20"/>
      <c r="Y670" s="14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L670" s="56"/>
      <c r="AM670" s="55"/>
    </row>
    <row r="671" spans="1:39" s="54" customFormat="1" ht="12.75" customHeight="1" x14ac:dyDescent="0.2">
      <c r="A671" s="14"/>
      <c r="B671" s="20"/>
      <c r="C671" s="15"/>
      <c r="D671" s="15"/>
      <c r="E671" s="15"/>
      <c r="F671" s="14"/>
      <c r="G671" s="14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4"/>
      <c r="X671" s="20"/>
      <c r="Y671" s="14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L671" s="56"/>
      <c r="AM671" s="55"/>
    </row>
    <row r="672" spans="1:39" s="54" customFormat="1" ht="12.75" customHeight="1" x14ac:dyDescent="0.2">
      <c r="A672" s="14"/>
      <c r="B672" s="20"/>
      <c r="C672" s="15"/>
      <c r="D672" s="15"/>
      <c r="E672" s="15"/>
      <c r="F672" s="14"/>
      <c r="G672" s="14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4"/>
      <c r="X672" s="20"/>
      <c r="Y672" s="14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L672" s="56"/>
      <c r="AM672" s="55"/>
    </row>
    <row r="673" spans="1:39" s="54" customFormat="1" ht="12.75" customHeight="1" x14ac:dyDescent="0.2">
      <c r="A673" s="14"/>
      <c r="B673" s="20"/>
      <c r="C673" s="15"/>
      <c r="D673" s="15"/>
      <c r="E673" s="15"/>
      <c r="F673" s="14"/>
      <c r="G673" s="14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4"/>
      <c r="X673" s="20"/>
      <c r="Y673" s="14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L673" s="56"/>
      <c r="AM673" s="55"/>
    </row>
    <row r="674" spans="1:39" s="54" customFormat="1" ht="12.75" customHeight="1" x14ac:dyDescent="0.2">
      <c r="A674" s="14"/>
      <c r="B674" s="20"/>
      <c r="C674" s="15"/>
      <c r="D674" s="15"/>
      <c r="E674" s="15"/>
      <c r="F674" s="14"/>
      <c r="G674" s="14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4"/>
      <c r="X674" s="20"/>
      <c r="Y674" s="14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L674" s="56"/>
      <c r="AM674" s="55"/>
    </row>
    <row r="675" spans="1:39" s="54" customFormat="1" ht="12.75" customHeight="1" x14ac:dyDescent="0.2">
      <c r="A675" s="14"/>
      <c r="B675" s="20"/>
      <c r="C675" s="15"/>
      <c r="D675" s="15"/>
      <c r="E675" s="15"/>
      <c r="F675" s="14"/>
      <c r="G675" s="14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4"/>
      <c r="X675" s="20"/>
      <c r="Y675" s="14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L675" s="56"/>
      <c r="AM675" s="55"/>
    </row>
    <row r="676" spans="1:39" s="54" customFormat="1" ht="12.75" customHeight="1" x14ac:dyDescent="0.2">
      <c r="A676" s="14"/>
      <c r="B676" s="20"/>
      <c r="C676" s="15"/>
      <c r="D676" s="15"/>
      <c r="E676" s="15"/>
      <c r="F676" s="14"/>
      <c r="G676" s="14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4"/>
      <c r="X676" s="20"/>
      <c r="Y676" s="14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L676" s="56"/>
      <c r="AM676" s="55"/>
    </row>
    <row r="677" spans="1:39" s="54" customFormat="1" ht="12.75" customHeight="1" x14ac:dyDescent="0.2">
      <c r="A677" s="14"/>
      <c r="B677" s="20"/>
      <c r="C677" s="15"/>
      <c r="D677" s="15"/>
      <c r="E677" s="15"/>
      <c r="F677" s="14"/>
      <c r="G677" s="14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4"/>
      <c r="X677" s="20"/>
      <c r="Y677" s="14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L677" s="56"/>
      <c r="AM677" s="55"/>
    </row>
    <row r="678" spans="1:39" s="54" customFormat="1" ht="12.75" customHeight="1" x14ac:dyDescent="0.2">
      <c r="A678" s="14"/>
      <c r="B678" s="20"/>
      <c r="C678" s="15"/>
      <c r="D678" s="15"/>
      <c r="E678" s="15"/>
      <c r="F678" s="14"/>
      <c r="G678" s="14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4"/>
      <c r="X678" s="20"/>
      <c r="Y678" s="14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L678" s="56"/>
      <c r="AM678" s="55"/>
    </row>
    <row r="679" spans="1:39" s="54" customFormat="1" ht="12.75" customHeight="1" x14ac:dyDescent="0.2">
      <c r="A679" s="14"/>
      <c r="B679" s="20"/>
      <c r="C679" s="15"/>
      <c r="D679" s="15"/>
      <c r="E679" s="15"/>
      <c r="F679" s="14"/>
      <c r="G679" s="14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4"/>
      <c r="X679" s="20"/>
      <c r="Y679" s="14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L679" s="56"/>
      <c r="AM679" s="55"/>
    </row>
    <row r="680" spans="1:39" s="54" customFormat="1" ht="12.75" customHeight="1" x14ac:dyDescent="0.2">
      <c r="A680" s="14"/>
      <c r="B680" s="20"/>
      <c r="C680" s="15"/>
      <c r="D680" s="15"/>
      <c r="E680" s="15"/>
      <c r="F680" s="14"/>
      <c r="G680" s="14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4"/>
      <c r="X680" s="20"/>
      <c r="Y680" s="14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L680" s="56"/>
      <c r="AM680" s="55"/>
    </row>
    <row r="681" spans="1:39" s="54" customFormat="1" ht="12.75" customHeight="1" x14ac:dyDescent="0.2">
      <c r="A681" s="14"/>
      <c r="B681" s="20"/>
      <c r="C681" s="15"/>
      <c r="D681" s="15"/>
      <c r="E681" s="15"/>
      <c r="F681" s="14"/>
      <c r="G681" s="14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4"/>
      <c r="X681" s="20"/>
      <c r="Y681" s="14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L681" s="56"/>
      <c r="AM681" s="55"/>
    </row>
    <row r="682" spans="1:39" s="54" customFormat="1" ht="12.75" customHeight="1" x14ac:dyDescent="0.2">
      <c r="A682" s="14"/>
      <c r="B682" s="20"/>
      <c r="C682" s="15"/>
      <c r="D682" s="15"/>
      <c r="E682" s="15"/>
      <c r="F682" s="14"/>
      <c r="G682" s="14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4"/>
      <c r="X682" s="20"/>
      <c r="Y682" s="14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L682" s="56"/>
      <c r="AM682" s="55"/>
    </row>
    <row r="683" spans="1:39" s="54" customFormat="1" ht="12.75" customHeight="1" x14ac:dyDescent="0.2">
      <c r="A683" s="14"/>
      <c r="B683" s="20"/>
      <c r="C683" s="15"/>
      <c r="D683" s="15"/>
      <c r="E683" s="15"/>
      <c r="F683" s="14"/>
      <c r="G683" s="14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4"/>
      <c r="X683" s="20"/>
      <c r="Y683" s="14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L683" s="56"/>
      <c r="AM683" s="55"/>
    </row>
    <row r="684" spans="1:39" s="54" customFormat="1" ht="12.75" customHeight="1" x14ac:dyDescent="0.2">
      <c r="A684" s="14"/>
      <c r="B684" s="20"/>
      <c r="C684" s="15"/>
      <c r="D684" s="15"/>
      <c r="E684" s="15"/>
      <c r="F684" s="14"/>
      <c r="G684" s="14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4"/>
      <c r="X684" s="20"/>
      <c r="Y684" s="14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L684" s="56"/>
      <c r="AM684" s="55"/>
    </row>
    <row r="685" spans="1:39" s="54" customFormat="1" ht="12.75" customHeight="1" x14ac:dyDescent="0.2">
      <c r="A685" s="14"/>
      <c r="B685" s="20"/>
      <c r="C685" s="15"/>
      <c r="D685" s="15"/>
      <c r="E685" s="15"/>
      <c r="F685" s="14"/>
      <c r="G685" s="14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4"/>
      <c r="X685" s="20"/>
      <c r="Y685" s="14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L685" s="56"/>
      <c r="AM685" s="55"/>
    </row>
    <row r="686" spans="1:39" s="54" customFormat="1" ht="12.75" customHeight="1" x14ac:dyDescent="0.2">
      <c r="A686" s="14"/>
      <c r="B686" s="20"/>
      <c r="C686" s="15"/>
      <c r="D686" s="15"/>
      <c r="E686" s="15"/>
      <c r="F686" s="14"/>
      <c r="G686" s="14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4"/>
      <c r="X686" s="20"/>
      <c r="Y686" s="14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L686" s="56"/>
      <c r="AM686" s="55"/>
    </row>
    <row r="687" spans="1:39" s="54" customFormat="1" ht="12.75" customHeight="1" x14ac:dyDescent="0.2">
      <c r="A687" s="14"/>
      <c r="B687" s="20"/>
      <c r="C687" s="15"/>
      <c r="D687" s="15"/>
      <c r="E687" s="15"/>
      <c r="F687" s="14"/>
      <c r="G687" s="14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4"/>
      <c r="X687" s="20"/>
      <c r="Y687" s="14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L687" s="56"/>
      <c r="AM687" s="55"/>
    </row>
    <row r="688" spans="1:39" s="54" customFormat="1" ht="12.75" customHeight="1" x14ac:dyDescent="0.2">
      <c r="A688" s="14"/>
      <c r="B688" s="20"/>
      <c r="C688" s="15"/>
      <c r="D688" s="15"/>
      <c r="E688" s="15"/>
      <c r="F688" s="14"/>
      <c r="G688" s="14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4"/>
      <c r="X688" s="20"/>
      <c r="Y688" s="14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L688" s="56"/>
      <c r="AM688" s="55"/>
    </row>
    <row r="689" spans="1:39" s="54" customFormat="1" ht="12.75" customHeight="1" x14ac:dyDescent="0.2">
      <c r="A689" s="14"/>
      <c r="B689" s="20"/>
      <c r="C689" s="15"/>
      <c r="D689" s="15"/>
      <c r="E689" s="15"/>
      <c r="F689" s="14"/>
      <c r="G689" s="14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4"/>
      <c r="X689" s="20"/>
      <c r="Y689" s="14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L689" s="56"/>
      <c r="AM689" s="55"/>
    </row>
    <row r="690" spans="1:39" s="54" customFormat="1" ht="12.75" customHeight="1" x14ac:dyDescent="0.2">
      <c r="A690" s="14"/>
      <c r="B690" s="20"/>
      <c r="C690" s="15"/>
      <c r="D690" s="15"/>
      <c r="E690" s="15"/>
      <c r="F690" s="14"/>
      <c r="G690" s="14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4"/>
      <c r="X690" s="20"/>
      <c r="Y690" s="14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L690" s="56"/>
      <c r="AM690" s="55"/>
    </row>
    <row r="691" spans="1:39" s="54" customFormat="1" ht="12.75" customHeight="1" x14ac:dyDescent="0.2">
      <c r="A691" s="14"/>
      <c r="B691" s="20"/>
      <c r="C691" s="15"/>
      <c r="D691" s="15"/>
      <c r="E691" s="15"/>
      <c r="F691" s="14"/>
      <c r="G691" s="14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4"/>
      <c r="X691" s="20"/>
      <c r="Y691" s="14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L691" s="56"/>
      <c r="AM691" s="55"/>
    </row>
    <row r="692" spans="1:39" s="54" customFormat="1" ht="12.75" customHeight="1" x14ac:dyDescent="0.2">
      <c r="A692" s="14"/>
      <c r="B692" s="20"/>
      <c r="C692" s="15"/>
      <c r="D692" s="15"/>
      <c r="E692" s="15"/>
      <c r="F692" s="14"/>
      <c r="G692" s="14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4"/>
      <c r="X692" s="20"/>
      <c r="Y692" s="14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L692" s="56"/>
      <c r="AM692" s="55"/>
    </row>
    <row r="693" spans="1:39" s="54" customFormat="1" ht="12.75" customHeight="1" x14ac:dyDescent="0.2">
      <c r="A693" s="14"/>
      <c r="B693" s="20"/>
      <c r="C693" s="15"/>
      <c r="D693" s="15"/>
      <c r="E693" s="15"/>
      <c r="F693" s="14"/>
      <c r="G693" s="14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4"/>
      <c r="X693" s="20"/>
      <c r="Y693" s="14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L693" s="56"/>
      <c r="AM693" s="55"/>
    </row>
    <row r="694" spans="1:39" s="54" customFormat="1" ht="12.75" customHeight="1" x14ac:dyDescent="0.2">
      <c r="A694" s="14"/>
      <c r="B694" s="20"/>
      <c r="C694" s="15"/>
      <c r="D694" s="15"/>
      <c r="E694" s="15"/>
      <c r="F694" s="14"/>
      <c r="G694" s="14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4"/>
      <c r="X694" s="20"/>
      <c r="Y694" s="14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L694" s="56"/>
      <c r="AM694" s="55"/>
    </row>
    <row r="695" spans="1:39" s="54" customFormat="1" ht="12.75" customHeight="1" x14ac:dyDescent="0.2">
      <c r="A695" s="14"/>
      <c r="B695" s="20"/>
      <c r="C695" s="15"/>
      <c r="D695" s="15"/>
      <c r="E695" s="15"/>
      <c r="F695" s="14"/>
      <c r="G695" s="14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4"/>
      <c r="X695" s="20"/>
      <c r="Y695" s="14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L695" s="56"/>
      <c r="AM695" s="55"/>
    </row>
    <row r="696" spans="1:39" s="54" customFormat="1" ht="12.75" customHeight="1" x14ac:dyDescent="0.2">
      <c r="A696" s="14"/>
      <c r="B696" s="20"/>
      <c r="C696" s="15"/>
      <c r="D696" s="15"/>
      <c r="E696" s="15"/>
      <c r="F696" s="14"/>
      <c r="G696" s="14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4"/>
      <c r="X696" s="20"/>
      <c r="Y696" s="14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L696" s="56"/>
      <c r="AM696" s="55"/>
    </row>
    <row r="697" spans="1:39" s="54" customFormat="1" ht="12.75" customHeight="1" x14ac:dyDescent="0.2">
      <c r="A697" s="14"/>
      <c r="B697" s="20"/>
      <c r="C697" s="15"/>
      <c r="D697" s="15"/>
      <c r="E697" s="15"/>
      <c r="F697" s="14"/>
      <c r="G697" s="14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4"/>
      <c r="X697" s="20"/>
      <c r="Y697" s="14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L697" s="56"/>
      <c r="AM697" s="55"/>
    </row>
    <row r="698" spans="1:39" s="54" customFormat="1" ht="12.75" customHeight="1" x14ac:dyDescent="0.2">
      <c r="A698" s="14"/>
      <c r="B698" s="20"/>
      <c r="C698" s="15"/>
      <c r="D698" s="15"/>
      <c r="E698" s="15"/>
      <c r="F698" s="14"/>
      <c r="G698" s="14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4"/>
      <c r="X698" s="20"/>
      <c r="Y698" s="14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L698" s="56"/>
      <c r="AM698" s="55"/>
    </row>
    <row r="699" spans="1:39" s="54" customFormat="1" ht="12.75" customHeight="1" x14ac:dyDescent="0.2">
      <c r="A699" s="14"/>
      <c r="B699" s="20"/>
      <c r="C699" s="15"/>
      <c r="D699" s="15"/>
      <c r="E699" s="15"/>
      <c r="F699" s="14"/>
      <c r="G699" s="14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4"/>
      <c r="X699" s="20"/>
      <c r="Y699" s="14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L699" s="56"/>
      <c r="AM699" s="55"/>
    </row>
    <row r="700" spans="1:39" s="54" customFormat="1" ht="12.75" customHeight="1" x14ac:dyDescent="0.2">
      <c r="A700" s="14"/>
      <c r="B700" s="20"/>
      <c r="C700" s="15"/>
      <c r="D700" s="15"/>
      <c r="E700" s="15"/>
      <c r="F700" s="14"/>
      <c r="G700" s="14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4"/>
      <c r="X700" s="20"/>
      <c r="Y700" s="14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L700" s="56"/>
      <c r="AM700" s="55"/>
    </row>
    <row r="701" spans="1:39" s="54" customFormat="1" ht="12.75" customHeight="1" x14ac:dyDescent="0.2">
      <c r="A701" s="14"/>
      <c r="B701" s="20"/>
      <c r="C701" s="15"/>
      <c r="D701" s="15"/>
      <c r="E701" s="15"/>
      <c r="F701" s="14"/>
      <c r="G701" s="14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4"/>
      <c r="X701" s="20"/>
      <c r="Y701" s="14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L701" s="56"/>
      <c r="AM701" s="55"/>
    </row>
    <row r="702" spans="1:39" s="54" customFormat="1" ht="12.75" customHeight="1" x14ac:dyDescent="0.2">
      <c r="A702" s="14"/>
      <c r="B702" s="20"/>
      <c r="C702" s="15"/>
      <c r="D702" s="15"/>
      <c r="E702" s="15"/>
      <c r="F702" s="14"/>
      <c r="G702" s="14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4"/>
      <c r="X702" s="20"/>
      <c r="Y702" s="14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L702" s="56"/>
      <c r="AM702" s="55"/>
    </row>
    <row r="703" spans="1:39" s="54" customFormat="1" ht="12.75" customHeight="1" x14ac:dyDescent="0.2">
      <c r="A703" s="14"/>
      <c r="B703" s="20"/>
      <c r="C703" s="15"/>
      <c r="D703" s="15"/>
      <c r="E703" s="15"/>
      <c r="F703" s="14"/>
      <c r="G703" s="14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4"/>
      <c r="X703" s="20"/>
      <c r="Y703" s="14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L703" s="56"/>
      <c r="AM703" s="55"/>
    </row>
    <row r="704" spans="1:39" s="54" customFormat="1" ht="12.75" customHeight="1" x14ac:dyDescent="0.2">
      <c r="A704" s="14"/>
      <c r="B704" s="20"/>
      <c r="C704" s="15"/>
      <c r="D704" s="15"/>
      <c r="E704" s="15"/>
      <c r="F704" s="14"/>
      <c r="G704" s="14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4"/>
      <c r="X704" s="20"/>
      <c r="Y704" s="14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L704" s="56"/>
      <c r="AM704" s="55"/>
    </row>
    <row r="705" spans="1:39" s="54" customFormat="1" ht="12.75" customHeight="1" x14ac:dyDescent="0.2">
      <c r="A705" s="14"/>
      <c r="B705" s="20"/>
      <c r="C705" s="15"/>
      <c r="D705" s="15"/>
      <c r="E705" s="15"/>
      <c r="F705" s="14"/>
      <c r="G705" s="14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4"/>
      <c r="X705" s="20"/>
      <c r="Y705" s="14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L705" s="56"/>
      <c r="AM705" s="55"/>
    </row>
    <row r="706" spans="1:39" s="54" customFormat="1" ht="12.75" customHeight="1" x14ac:dyDescent="0.2">
      <c r="A706" s="14"/>
      <c r="B706" s="20"/>
      <c r="C706" s="15"/>
      <c r="D706" s="15"/>
      <c r="E706" s="15"/>
      <c r="F706" s="14"/>
      <c r="G706" s="14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4"/>
      <c r="X706" s="20"/>
      <c r="Y706" s="14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L706" s="56"/>
      <c r="AM706" s="55"/>
    </row>
    <row r="707" spans="1:39" s="54" customFormat="1" ht="12.75" customHeight="1" x14ac:dyDescent="0.2">
      <c r="A707" s="14"/>
      <c r="B707" s="20"/>
      <c r="C707" s="15"/>
      <c r="D707" s="15"/>
      <c r="E707" s="15"/>
      <c r="F707" s="14"/>
      <c r="G707" s="14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4"/>
      <c r="X707" s="20"/>
      <c r="Y707" s="14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L707" s="56"/>
      <c r="AM707" s="55"/>
    </row>
    <row r="708" spans="1:39" s="54" customFormat="1" ht="12.75" customHeight="1" x14ac:dyDescent="0.2">
      <c r="A708" s="14"/>
      <c r="B708" s="20"/>
      <c r="C708" s="15"/>
      <c r="D708" s="15"/>
      <c r="E708" s="15"/>
      <c r="F708" s="14"/>
      <c r="G708" s="14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4"/>
      <c r="X708" s="20"/>
      <c r="Y708" s="14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L708" s="56"/>
      <c r="AM708" s="55"/>
    </row>
    <row r="709" spans="1:39" s="54" customFormat="1" ht="12.75" customHeight="1" x14ac:dyDescent="0.2">
      <c r="A709" s="14"/>
      <c r="B709" s="20"/>
      <c r="C709" s="15"/>
      <c r="D709" s="15"/>
      <c r="E709" s="15"/>
      <c r="F709" s="14"/>
      <c r="G709" s="14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4"/>
      <c r="X709" s="20"/>
      <c r="Y709" s="14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L709" s="56"/>
      <c r="AM709" s="55"/>
    </row>
    <row r="710" spans="1:39" s="54" customFormat="1" ht="12.75" customHeight="1" x14ac:dyDescent="0.2">
      <c r="A710" s="14"/>
      <c r="B710" s="20"/>
      <c r="C710" s="15"/>
      <c r="D710" s="15"/>
      <c r="E710" s="15"/>
      <c r="F710" s="14"/>
      <c r="G710" s="14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4"/>
      <c r="X710" s="20"/>
      <c r="Y710" s="14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L710" s="56"/>
      <c r="AM710" s="55"/>
    </row>
    <row r="711" spans="1:39" s="54" customFormat="1" ht="12.75" customHeight="1" x14ac:dyDescent="0.2">
      <c r="A711" s="14"/>
      <c r="B711" s="20"/>
      <c r="C711" s="15"/>
      <c r="D711" s="15"/>
      <c r="E711" s="15"/>
      <c r="F711" s="14"/>
      <c r="G711" s="14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4"/>
      <c r="X711" s="20"/>
      <c r="Y711" s="14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L711" s="56"/>
      <c r="AM711" s="55"/>
    </row>
    <row r="712" spans="1:39" s="54" customFormat="1" ht="12.75" customHeight="1" x14ac:dyDescent="0.2">
      <c r="A712" s="14"/>
      <c r="B712" s="20"/>
      <c r="C712" s="15"/>
      <c r="D712" s="15"/>
      <c r="E712" s="15"/>
      <c r="F712" s="14"/>
      <c r="G712" s="14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4"/>
      <c r="X712" s="20"/>
      <c r="Y712" s="14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L712" s="56"/>
      <c r="AM712" s="55"/>
    </row>
    <row r="713" spans="1:39" s="54" customFormat="1" ht="12.75" customHeight="1" x14ac:dyDescent="0.2">
      <c r="A713" s="14"/>
      <c r="B713" s="20"/>
      <c r="C713" s="15"/>
      <c r="D713" s="15"/>
      <c r="E713" s="15"/>
      <c r="F713" s="14"/>
      <c r="G713" s="14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4"/>
      <c r="X713" s="20"/>
      <c r="Y713" s="14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L713" s="56"/>
      <c r="AM713" s="55"/>
    </row>
    <row r="714" spans="1:39" s="54" customFormat="1" ht="12.75" customHeight="1" x14ac:dyDescent="0.2">
      <c r="A714" s="14"/>
      <c r="B714" s="20"/>
      <c r="C714" s="15"/>
      <c r="D714" s="15"/>
      <c r="E714" s="15"/>
      <c r="F714" s="14"/>
      <c r="G714" s="14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4"/>
      <c r="X714" s="20"/>
      <c r="Y714" s="14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L714" s="56"/>
      <c r="AM714" s="55"/>
    </row>
    <row r="715" spans="1:39" s="54" customFormat="1" ht="12.75" customHeight="1" x14ac:dyDescent="0.2">
      <c r="A715" s="14"/>
      <c r="B715" s="20"/>
      <c r="C715" s="15"/>
      <c r="D715" s="15"/>
      <c r="E715" s="15"/>
      <c r="F715" s="14"/>
      <c r="G715" s="14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4"/>
      <c r="X715" s="20"/>
      <c r="Y715" s="14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L715" s="56"/>
      <c r="AM715" s="55"/>
    </row>
    <row r="716" spans="1:39" s="54" customFormat="1" ht="12.75" customHeight="1" x14ac:dyDescent="0.2">
      <c r="A716" s="14"/>
      <c r="B716" s="20"/>
      <c r="C716" s="15"/>
      <c r="D716" s="15"/>
      <c r="E716" s="15"/>
      <c r="F716" s="14"/>
      <c r="G716" s="14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4"/>
      <c r="X716" s="20"/>
      <c r="Y716" s="14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L716" s="56"/>
      <c r="AM716" s="55"/>
    </row>
    <row r="717" spans="1:39" s="54" customFormat="1" ht="12.75" customHeight="1" x14ac:dyDescent="0.2">
      <c r="A717" s="14"/>
      <c r="B717" s="20"/>
      <c r="C717" s="15"/>
      <c r="D717" s="15"/>
      <c r="E717" s="15"/>
      <c r="F717" s="14"/>
      <c r="G717" s="14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4"/>
      <c r="X717" s="20"/>
      <c r="Y717" s="14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L717" s="56"/>
      <c r="AM717" s="55"/>
    </row>
    <row r="718" spans="1:39" s="54" customFormat="1" ht="12.75" customHeight="1" x14ac:dyDescent="0.2">
      <c r="A718" s="14"/>
      <c r="B718" s="20"/>
      <c r="C718" s="15"/>
      <c r="D718" s="15"/>
      <c r="E718" s="15"/>
      <c r="F718" s="14"/>
      <c r="G718" s="14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4"/>
      <c r="X718" s="20"/>
      <c r="Y718" s="14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L718" s="56"/>
      <c r="AM718" s="55"/>
    </row>
    <row r="719" spans="1:39" s="54" customFormat="1" ht="12.75" customHeight="1" x14ac:dyDescent="0.2">
      <c r="A719" s="14"/>
      <c r="B719" s="20"/>
      <c r="C719" s="15"/>
      <c r="D719" s="15"/>
      <c r="E719" s="15"/>
      <c r="F719" s="14"/>
      <c r="G719" s="14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4"/>
      <c r="X719" s="20"/>
      <c r="Y719" s="14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L719" s="56"/>
      <c r="AM719" s="55"/>
    </row>
    <row r="720" spans="1:39" s="54" customFormat="1" ht="12.75" customHeight="1" x14ac:dyDescent="0.2">
      <c r="A720" s="14"/>
      <c r="B720" s="20"/>
      <c r="C720" s="15"/>
      <c r="D720" s="15"/>
      <c r="E720" s="15"/>
      <c r="F720" s="14"/>
      <c r="G720" s="14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4"/>
      <c r="X720" s="20"/>
      <c r="Y720" s="14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L720" s="56"/>
      <c r="AM720" s="55"/>
    </row>
    <row r="721" spans="1:39" s="54" customFormat="1" ht="12.75" customHeight="1" x14ac:dyDescent="0.2">
      <c r="A721" s="14"/>
      <c r="B721" s="20"/>
      <c r="C721" s="15"/>
      <c r="D721" s="15"/>
      <c r="E721" s="15"/>
      <c r="F721" s="14"/>
      <c r="G721" s="14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4"/>
      <c r="X721" s="20"/>
      <c r="Y721" s="14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L721" s="56"/>
      <c r="AM721" s="55"/>
    </row>
    <row r="722" spans="1:39" s="54" customFormat="1" ht="12.75" customHeight="1" x14ac:dyDescent="0.2">
      <c r="A722" s="14"/>
      <c r="B722" s="20"/>
      <c r="C722" s="15"/>
      <c r="D722" s="15"/>
      <c r="E722" s="15"/>
      <c r="F722" s="14"/>
      <c r="G722" s="14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4"/>
      <c r="X722" s="20"/>
      <c r="Y722" s="14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L722" s="56"/>
      <c r="AM722" s="55"/>
    </row>
    <row r="723" spans="1:39" s="54" customFormat="1" ht="12.75" customHeight="1" x14ac:dyDescent="0.2">
      <c r="A723" s="14"/>
      <c r="B723" s="20"/>
      <c r="C723" s="15"/>
      <c r="D723" s="15"/>
      <c r="E723" s="15"/>
      <c r="F723" s="14"/>
      <c r="G723" s="14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4"/>
      <c r="X723" s="20"/>
      <c r="Y723" s="14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L723" s="56"/>
      <c r="AM723" s="55"/>
    </row>
    <row r="724" spans="1:39" s="54" customFormat="1" ht="12.75" customHeight="1" x14ac:dyDescent="0.2">
      <c r="A724" s="14"/>
      <c r="B724" s="20"/>
      <c r="C724" s="15"/>
      <c r="D724" s="15"/>
      <c r="E724" s="15"/>
      <c r="F724" s="14"/>
      <c r="G724" s="14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4"/>
      <c r="X724" s="20"/>
      <c r="Y724" s="14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L724" s="56"/>
      <c r="AM724" s="55"/>
    </row>
    <row r="725" spans="1:39" s="54" customFormat="1" ht="12.75" customHeight="1" x14ac:dyDescent="0.2">
      <c r="A725" s="14"/>
      <c r="B725" s="20"/>
      <c r="C725" s="15"/>
      <c r="D725" s="15"/>
      <c r="E725" s="15"/>
      <c r="F725" s="14"/>
      <c r="G725" s="14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4"/>
      <c r="X725" s="20"/>
      <c r="Y725" s="14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L725" s="56"/>
      <c r="AM725" s="55"/>
    </row>
    <row r="726" spans="1:39" s="54" customFormat="1" ht="12.75" customHeight="1" x14ac:dyDescent="0.2">
      <c r="A726" s="14"/>
      <c r="B726" s="20"/>
      <c r="C726" s="15"/>
      <c r="D726" s="15"/>
      <c r="E726" s="15"/>
      <c r="F726" s="14"/>
      <c r="G726" s="14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4"/>
      <c r="X726" s="20"/>
      <c r="Y726" s="14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L726" s="56"/>
      <c r="AM726" s="55"/>
    </row>
    <row r="727" spans="1:39" s="54" customFormat="1" ht="12.75" customHeight="1" x14ac:dyDescent="0.2">
      <c r="A727" s="14"/>
      <c r="B727" s="20"/>
      <c r="C727" s="15"/>
      <c r="D727" s="15"/>
      <c r="E727" s="15"/>
      <c r="F727" s="14"/>
      <c r="G727" s="14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4"/>
      <c r="X727" s="20"/>
      <c r="Y727" s="14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L727" s="56"/>
      <c r="AM727" s="55"/>
    </row>
    <row r="728" spans="1:39" s="54" customFormat="1" ht="12.75" customHeight="1" x14ac:dyDescent="0.2">
      <c r="A728" s="14"/>
      <c r="B728" s="20"/>
      <c r="C728" s="15"/>
      <c r="D728" s="15"/>
      <c r="E728" s="15"/>
      <c r="F728" s="14"/>
      <c r="G728" s="14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4"/>
      <c r="X728" s="20"/>
      <c r="Y728" s="14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L728" s="56"/>
      <c r="AM728" s="55"/>
    </row>
    <row r="729" spans="1:39" s="54" customFormat="1" ht="12.75" customHeight="1" x14ac:dyDescent="0.2">
      <c r="A729" s="14"/>
      <c r="B729" s="20"/>
      <c r="C729" s="15"/>
      <c r="D729" s="15"/>
      <c r="E729" s="15"/>
      <c r="F729" s="14"/>
      <c r="G729" s="14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4"/>
      <c r="X729" s="20"/>
      <c r="Y729" s="14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L729" s="56"/>
      <c r="AM729" s="55"/>
    </row>
    <row r="730" spans="1:39" s="54" customFormat="1" ht="12.75" customHeight="1" x14ac:dyDescent="0.2">
      <c r="A730" s="14"/>
      <c r="B730" s="20"/>
      <c r="C730" s="15"/>
      <c r="D730" s="15"/>
      <c r="E730" s="15"/>
      <c r="F730" s="14"/>
      <c r="G730" s="14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4"/>
      <c r="X730" s="20"/>
      <c r="Y730" s="14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L730" s="56"/>
      <c r="AM730" s="55"/>
    </row>
    <row r="731" spans="1:39" s="54" customFormat="1" ht="12.75" customHeight="1" x14ac:dyDescent="0.2">
      <c r="A731" s="14"/>
      <c r="B731" s="20"/>
      <c r="C731" s="15"/>
      <c r="D731" s="15"/>
      <c r="E731" s="15"/>
      <c r="F731" s="14"/>
      <c r="G731" s="14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4"/>
      <c r="X731" s="20"/>
      <c r="Y731" s="14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L731" s="56"/>
      <c r="AM731" s="55"/>
    </row>
    <row r="732" spans="1:39" s="54" customFormat="1" ht="12.75" customHeight="1" x14ac:dyDescent="0.2">
      <c r="A732" s="14"/>
      <c r="B732" s="20"/>
      <c r="C732" s="15"/>
      <c r="D732" s="15"/>
      <c r="E732" s="15"/>
      <c r="F732" s="14"/>
      <c r="G732" s="14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4"/>
      <c r="X732" s="20"/>
      <c r="Y732" s="14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L732" s="56"/>
      <c r="AM732" s="55"/>
    </row>
    <row r="733" spans="1:39" s="54" customFormat="1" ht="12.75" customHeight="1" x14ac:dyDescent="0.2">
      <c r="A733" s="14"/>
      <c r="B733" s="20"/>
      <c r="C733" s="15"/>
      <c r="D733" s="15"/>
      <c r="E733" s="15"/>
      <c r="F733" s="14"/>
      <c r="G733" s="14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4"/>
      <c r="X733" s="20"/>
      <c r="Y733" s="14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L733" s="56"/>
      <c r="AM733" s="55"/>
    </row>
    <row r="734" spans="1:39" s="54" customFormat="1" ht="12.75" customHeight="1" x14ac:dyDescent="0.2">
      <c r="A734" s="14"/>
      <c r="B734" s="20"/>
      <c r="C734" s="15"/>
      <c r="D734" s="15"/>
      <c r="E734" s="15"/>
      <c r="F734" s="14"/>
      <c r="G734" s="14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4"/>
      <c r="X734" s="20"/>
      <c r="Y734" s="14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L734" s="56"/>
      <c r="AM734" s="55"/>
    </row>
    <row r="735" spans="1:39" s="54" customFormat="1" ht="12.75" customHeight="1" x14ac:dyDescent="0.2">
      <c r="A735" s="14"/>
      <c r="B735" s="20"/>
      <c r="C735" s="15"/>
      <c r="D735" s="15"/>
      <c r="E735" s="15"/>
      <c r="F735" s="14"/>
      <c r="G735" s="14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4"/>
      <c r="X735" s="20"/>
      <c r="Y735" s="14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L735" s="56"/>
      <c r="AM735" s="55"/>
    </row>
    <row r="736" spans="1:39" s="54" customFormat="1" ht="12.75" customHeight="1" x14ac:dyDescent="0.2">
      <c r="A736" s="14"/>
      <c r="B736" s="20"/>
      <c r="C736" s="15"/>
      <c r="D736" s="15"/>
      <c r="E736" s="15"/>
      <c r="F736" s="14"/>
      <c r="G736" s="14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4"/>
      <c r="X736" s="20"/>
      <c r="Y736" s="14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L736" s="56"/>
      <c r="AM736" s="55"/>
    </row>
    <row r="737" spans="1:39" s="54" customFormat="1" ht="12.75" customHeight="1" x14ac:dyDescent="0.2">
      <c r="A737" s="14"/>
      <c r="B737" s="20"/>
      <c r="C737" s="15"/>
      <c r="D737" s="15"/>
      <c r="E737" s="15"/>
      <c r="F737" s="14"/>
      <c r="G737" s="14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4"/>
      <c r="X737" s="20"/>
      <c r="Y737" s="14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L737" s="56"/>
      <c r="AM737" s="55"/>
    </row>
    <row r="738" spans="1:39" s="54" customFormat="1" ht="12.75" customHeight="1" x14ac:dyDescent="0.2">
      <c r="A738" s="14"/>
      <c r="B738" s="20"/>
      <c r="C738" s="15"/>
      <c r="D738" s="15"/>
      <c r="E738" s="15"/>
      <c r="F738" s="14"/>
      <c r="G738" s="14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4"/>
      <c r="X738" s="20"/>
      <c r="Y738" s="14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L738" s="56"/>
      <c r="AM738" s="55"/>
    </row>
    <row r="739" spans="1:39" s="54" customFormat="1" ht="12.75" customHeight="1" x14ac:dyDescent="0.2">
      <c r="A739" s="14"/>
      <c r="B739" s="20"/>
      <c r="C739" s="15"/>
      <c r="D739" s="15"/>
      <c r="E739" s="15"/>
      <c r="F739" s="14"/>
      <c r="G739" s="14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4"/>
      <c r="X739" s="20"/>
      <c r="Y739" s="14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L739" s="56"/>
      <c r="AM739" s="55"/>
    </row>
    <row r="740" spans="1:39" s="54" customFormat="1" ht="12.75" customHeight="1" x14ac:dyDescent="0.2">
      <c r="A740" s="14"/>
      <c r="B740" s="20"/>
      <c r="C740" s="15"/>
      <c r="D740" s="15"/>
      <c r="E740" s="15"/>
      <c r="F740" s="14"/>
      <c r="G740" s="14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4"/>
      <c r="X740" s="20"/>
      <c r="Y740" s="14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L740" s="56"/>
      <c r="AM740" s="55"/>
    </row>
    <row r="741" spans="1:39" s="54" customFormat="1" ht="12.75" customHeight="1" x14ac:dyDescent="0.2">
      <c r="A741" s="14"/>
      <c r="B741" s="20"/>
      <c r="C741" s="15"/>
      <c r="D741" s="15"/>
      <c r="E741" s="15"/>
      <c r="F741" s="14"/>
      <c r="G741" s="14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4"/>
      <c r="X741" s="20"/>
      <c r="Y741" s="14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L741" s="56"/>
      <c r="AM741" s="55"/>
    </row>
    <row r="742" spans="1:39" s="54" customFormat="1" ht="12.75" customHeight="1" x14ac:dyDescent="0.2">
      <c r="A742" s="14"/>
      <c r="B742" s="20"/>
      <c r="C742" s="15"/>
      <c r="D742" s="15"/>
      <c r="E742" s="15"/>
      <c r="F742" s="14"/>
      <c r="G742" s="14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4"/>
      <c r="X742" s="20"/>
      <c r="Y742" s="14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L742" s="56"/>
      <c r="AM742" s="55"/>
    </row>
    <row r="743" spans="1:39" s="54" customFormat="1" ht="12.75" customHeight="1" x14ac:dyDescent="0.2">
      <c r="A743" s="14"/>
      <c r="B743" s="20"/>
      <c r="C743" s="15"/>
      <c r="D743" s="15"/>
      <c r="E743" s="15"/>
      <c r="F743" s="14"/>
      <c r="G743" s="14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4"/>
      <c r="X743" s="20"/>
      <c r="Y743" s="14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L743" s="56"/>
      <c r="AM743" s="55"/>
    </row>
    <row r="744" spans="1:39" s="54" customFormat="1" ht="12.75" customHeight="1" x14ac:dyDescent="0.2">
      <c r="A744" s="14"/>
      <c r="B744" s="20"/>
      <c r="C744" s="15"/>
      <c r="D744" s="15"/>
      <c r="E744" s="15"/>
      <c r="F744" s="14"/>
      <c r="G744" s="14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4"/>
      <c r="X744" s="20"/>
      <c r="Y744" s="14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L744" s="56"/>
      <c r="AM744" s="55"/>
    </row>
    <row r="745" spans="1:39" s="54" customFormat="1" ht="12.75" customHeight="1" x14ac:dyDescent="0.2">
      <c r="A745" s="14"/>
      <c r="B745" s="20"/>
      <c r="C745" s="15"/>
      <c r="D745" s="15"/>
      <c r="E745" s="15"/>
      <c r="F745" s="14"/>
      <c r="G745" s="14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4"/>
      <c r="X745" s="20"/>
      <c r="Y745" s="14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L745" s="56"/>
      <c r="AM745" s="55"/>
    </row>
    <row r="746" spans="1:39" s="54" customFormat="1" ht="12.75" customHeight="1" x14ac:dyDescent="0.2">
      <c r="A746" s="14"/>
      <c r="B746" s="20"/>
      <c r="C746" s="15"/>
      <c r="D746" s="15"/>
      <c r="E746" s="15"/>
      <c r="F746" s="14"/>
      <c r="G746" s="14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4"/>
      <c r="X746" s="20"/>
      <c r="Y746" s="14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L746" s="56"/>
      <c r="AM746" s="55"/>
    </row>
    <row r="747" spans="1:39" s="54" customFormat="1" ht="12.75" customHeight="1" x14ac:dyDescent="0.2">
      <c r="A747" s="14"/>
      <c r="B747" s="20"/>
      <c r="C747" s="15"/>
      <c r="D747" s="15"/>
      <c r="E747" s="15"/>
      <c r="F747" s="14"/>
      <c r="G747" s="14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4"/>
      <c r="X747" s="20"/>
      <c r="Y747" s="14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L747" s="56"/>
      <c r="AM747" s="55"/>
    </row>
    <row r="748" spans="1:39" s="54" customFormat="1" ht="12.75" customHeight="1" x14ac:dyDescent="0.2">
      <c r="A748" s="14"/>
      <c r="B748" s="20"/>
      <c r="C748" s="15"/>
      <c r="D748" s="15"/>
      <c r="E748" s="15"/>
      <c r="F748" s="14"/>
      <c r="G748" s="14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4"/>
      <c r="X748" s="20"/>
      <c r="Y748" s="14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L748" s="56"/>
      <c r="AM748" s="55"/>
    </row>
    <row r="749" spans="1:39" s="54" customFormat="1" ht="12.75" customHeight="1" x14ac:dyDescent="0.2">
      <c r="A749" s="14"/>
      <c r="B749" s="20"/>
      <c r="C749" s="15"/>
      <c r="D749" s="15"/>
      <c r="E749" s="15"/>
      <c r="F749" s="14"/>
      <c r="G749" s="14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4"/>
      <c r="X749" s="20"/>
      <c r="Y749" s="14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L749" s="56"/>
      <c r="AM749" s="55"/>
    </row>
    <row r="750" spans="1:39" s="54" customFormat="1" ht="12.75" customHeight="1" x14ac:dyDescent="0.2">
      <c r="A750" s="14"/>
      <c r="B750" s="20"/>
      <c r="C750" s="15"/>
      <c r="D750" s="15"/>
      <c r="E750" s="15"/>
      <c r="F750" s="14"/>
      <c r="G750" s="14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4"/>
      <c r="X750" s="20"/>
      <c r="Y750" s="14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L750" s="56"/>
      <c r="AM750" s="55"/>
    </row>
    <row r="751" spans="1:39" s="54" customFormat="1" ht="12.75" customHeight="1" x14ac:dyDescent="0.2">
      <c r="A751" s="14"/>
      <c r="B751" s="20"/>
      <c r="C751" s="15"/>
      <c r="D751" s="15"/>
      <c r="E751" s="15"/>
      <c r="F751" s="14"/>
      <c r="G751" s="14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4"/>
      <c r="X751" s="20"/>
      <c r="Y751" s="14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L751" s="56"/>
      <c r="AM751" s="55"/>
    </row>
    <row r="752" spans="1:39" s="54" customFormat="1" ht="12.75" customHeight="1" x14ac:dyDescent="0.2">
      <c r="A752" s="14"/>
      <c r="B752" s="20"/>
      <c r="C752" s="15"/>
      <c r="D752" s="15"/>
      <c r="E752" s="15"/>
      <c r="F752" s="14"/>
      <c r="G752" s="14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4"/>
      <c r="X752" s="20"/>
      <c r="Y752" s="14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L752" s="56"/>
      <c r="AM752" s="55"/>
    </row>
    <row r="753" spans="1:39" s="54" customFormat="1" ht="12.75" customHeight="1" x14ac:dyDescent="0.2">
      <c r="A753" s="14"/>
      <c r="B753" s="20"/>
      <c r="C753" s="15"/>
      <c r="D753" s="15"/>
      <c r="E753" s="15"/>
      <c r="F753" s="14"/>
      <c r="G753" s="14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4"/>
      <c r="X753" s="20"/>
      <c r="Y753" s="14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L753" s="56"/>
      <c r="AM753" s="55"/>
    </row>
    <row r="754" spans="1:39" s="54" customFormat="1" ht="12.75" customHeight="1" x14ac:dyDescent="0.2">
      <c r="A754" s="14"/>
      <c r="B754" s="20"/>
      <c r="C754" s="15"/>
      <c r="D754" s="15"/>
      <c r="E754" s="15"/>
      <c r="F754" s="14"/>
      <c r="G754" s="14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4"/>
      <c r="X754" s="20"/>
      <c r="Y754" s="14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L754" s="56"/>
      <c r="AM754" s="55"/>
    </row>
    <row r="755" spans="1:39" s="54" customFormat="1" ht="12.75" customHeight="1" x14ac:dyDescent="0.2">
      <c r="A755" s="14"/>
      <c r="B755" s="20"/>
      <c r="C755" s="15"/>
      <c r="D755" s="15"/>
      <c r="E755" s="15"/>
      <c r="F755" s="14"/>
      <c r="G755" s="14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4"/>
      <c r="X755" s="20"/>
      <c r="Y755" s="14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L755" s="56"/>
      <c r="AM755" s="55"/>
    </row>
    <row r="756" spans="1:39" s="54" customFormat="1" ht="12.75" customHeight="1" x14ac:dyDescent="0.2">
      <c r="A756" s="14"/>
      <c r="B756" s="20"/>
      <c r="C756" s="15"/>
      <c r="D756" s="15"/>
      <c r="E756" s="15"/>
      <c r="F756" s="14"/>
      <c r="G756" s="14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4"/>
      <c r="X756" s="20"/>
      <c r="Y756" s="14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L756" s="56"/>
      <c r="AM756" s="55"/>
    </row>
    <row r="757" spans="1:39" s="54" customFormat="1" ht="12.75" customHeight="1" x14ac:dyDescent="0.2">
      <c r="A757" s="14"/>
      <c r="B757" s="20"/>
      <c r="C757" s="15"/>
      <c r="D757" s="15"/>
      <c r="E757" s="15"/>
      <c r="F757" s="14"/>
      <c r="G757" s="14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4"/>
      <c r="X757" s="20"/>
      <c r="Y757" s="14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L757" s="56"/>
      <c r="AM757" s="55"/>
    </row>
    <row r="758" spans="1:39" s="54" customFormat="1" ht="12.75" customHeight="1" x14ac:dyDescent="0.2">
      <c r="A758" s="14"/>
      <c r="B758" s="20"/>
      <c r="C758" s="15"/>
      <c r="D758" s="15"/>
      <c r="E758" s="15"/>
      <c r="F758" s="14"/>
      <c r="G758" s="14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4"/>
      <c r="X758" s="20"/>
      <c r="Y758" s="14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L758" s="56"/>
      <c r="AM758" s="55"/>
    </row>
    <row r="759" spans="1:39" s="54" customFormat="1" ht="12.75" customHeight="1" x14ac:dyDescent="0.2">
      <c r="A759" s="14"/>
      <c r="B759" s="20"/>
      <c r="C759" s="15"/>
      <c r="D759" s="15"/>
      <c r="E759" s="15"/>
      <c r="F759" s="14"/>
      <c r="G759" s="14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4"/>
      <c r="X759" s="20"/>
      <c r="Y759" s="14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L759" s="56"/>
      <c r="AM759" s="55"/>
    </row>
    <row r="760" spans="1:39" s="54" customFormat="1" ht="12.75" customHeight="1" x14ac:dyDescent="0.2">
      <c r="A760" s="14"/>
      <c r="B760" s="20"/>
      <c r="C760" s="15"/>
      <c r="D760" s="15"/>
      <c r="E760" s="15"/>
      <c r="F760" s="14"/>
      <c r="G760" s="14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4"/>
      <c r="X760" s="20"/>
      <c r="Y760" s="14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L760" s="56"/>
      <c r="AM760" s="55"/>
    </row>
    <row r="761" spans="1:39" s="54" customFormat="1" ht="12.75" customHeight="1" x14ac:dyDescent="0.2">
      <c r="A761" s="14"/>
      <c r="B761" s="20"/>
      <c r="C761" s="15"/>
      <c r="D761" s="15"/>
      <c r="E761" s="15"/>
      <c r="F761" s="14"/>
      <c r="G761" s="14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4"/>
      <c r="X761" s="20"/>
      <c r="Y761" s="14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L761" s="56"/>
      <c r="AM761" s="55"/>
    </row>
    <row r="762" spans="1:39" s="54" customFormat="1" ht="12.75" customHeight="1" x14ac:dyDescent="0.2">
      <c r="A762" s="14"/>
      <c r="B762" s="20"/>
      <c r="C762" s="15"/>
      <c r="D762" s="15"/>
      <c r="E762" s="15"/>
      <c r="F762" s="14"/>
      <c r="G762" s="14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4"/>
      <c r="X762" s="20"/>
      <c r="Y762" s="14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L762" s="56"/>
      <c r="AM762" s="55"/>
    </row>
    <row r="763" spans="1:39" s="54" customFormat="1" ht="12.75" customHeight="1" x14ac:dyDescent="0.2">
      <c r="A763" s="14"/>
      <c r="B763" s="20"/>
      <c r="C763" s="15"/>
      <c r="D763" s="15"/>
      <c r="E763" s="15"/>
      <c r="F763" s="14"/>
      <c r="G763" s="14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4"/>
      <c r="X763" s="20"/>
      <c r="Y763" s="14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L763" s="56"/>
      <c r="AM763" s="55"/>
    </row>
    <row r="764" spans="1:39" s="54" customFormat="1" ht="12.75" customHeight="1" x14ac:dyDescent="0.2">
      <c r="A764" s="14"/>
      <c r="B764" s="20"/>
      <c r="C764" s="15"/>
      <c r="D764" s="15"/>
      <c r="E764" s="15"/>
      <c r="F764" s="14"/>
      <c r="G764" s="14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4"/>
      <c r="X764" s="20"/>
      <c r="Y764" s="14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L764" s="56"/>
      <c r="AM764" s="55"/>
    </row>
  </sheetData>
  <autoFilter ref="A7:AL50" xr:uid="{00000000-0009-0000-0000-000004000000}"/>
  <mergeCells count="30">
    <mergeCell ref="AC5:AE5"/>
    <mergeCell ref="AF5:AH5"/>
    <mergeCell ref="AI5:AI6"/>
    <mergeCell ref="R5:R6"/>
    <mergeCell ref="S5:S6"/>
    <mergeCell ref="T5:T6"/>
    <mergeCell ref="U5:U6"/>
    <mergeCell ref="W5:W6"/>
    <mergeCell ref="X5:X6"/>
    <mergeCell ref="Z4:AI4"/>
    <mergeCell ref="AJ4:AJ6"/>
    <mergeCell ref="A5:A6"/>
    <mergeCell ref="B5:B6"/>
    <mergeCell ref="C5:C6"/>
    <mergeCell ref="D5:E6"/>
    <mergeCell ref="F5:F6"/>
    <mergeCell ref="G5:G6"/>
    <mergeCell ref="H5:H6"/>
    <mergeCell ref="I5:I6"/>
    <mergeCell ref="Y4:Y6"/>
    <mergeCell ref="J5:L5"/>
    <mergeCell ref="M5:O5"/>
    <mergeCell ref="P5:P6"/>
    <mergeCell ref="Q5:Q6"/>
    <mergeCell ref="Z5:AB5"/>
    <mergeCell ref="A1:C1"/>
    <mergeCell ref="D1:U1"/>
    <mergeCell ref="A2:C2"/>
    <mergeCell ref="D2:U2"/>
    <mergeCell ref="B4:H4"/>
  </mergeCells>
  <conditionalFormatting sqref="B8:B50">
    <cfRule type="duplicateValues" dxfId="40" priority="1"/>
  </conditionalFormatting>
  <conditionalFormatting sqref="C8:C50">
    <cfRule type="duplicateValues" dxfId="39" priority="2"/>
  </conditionalFormatting>
  <conditionalFormatting sqref="H8:H50">
    <cfRule type="uniqueValues" dxfId="38" priority="59"/>
  </conditionalFormatting>
  <conditionalFormatting sqref="Q8:R50">
    <cfRule type="expression" dxfId="37" priority="3">
      <formula>Q8=""</formula>
    </cfRule>
  </conditionalFormatting>
  <dataValidations count="1">
    <dataValidation type="textLength" allowBlank="1" showInputMessage="1" showErrorMessage="1" errorTitle="Lưu ý:" error="Nhập thiếu/thừa ký tự." sqref="B41:B50 B8:B39" xr:uid="{00000000-0002-0000-0400-000000000000}">
      <formula1>12</formula1>
      <formula2>12</formula2>
    </dataValidation>
  </dataValidations>
  <pageMargins left="0.4" right="0.4" top="0.5" bottom="0.5" header="0.3" footer="0.3"/>
  <pageSetup paperSize="8" scale="64" fitToHeight="0" orientation="landscape" blackAndWhite="1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00CC"/>
    <outlinePr summaryBelow="0" summaryRight="0"/>
    <pageSetUpPr fitToPage="1"/>
  </sheetPr>
  <dimension ref="A1:Y763"/>
  <sheetViews>
    <sheetView showGridLines="0" tabSelected="1" zoomScaleNormal="100" workbookViewId="0">
      <pane xSplit="8" ySplit="7" topLeftCell="O44" activePane="bottomRight" state="frozen"/>
      <selection pane="topRight" activeCell="I1" sqref="I1"/>
      <selection pane="bottomLeft" activeCell="A7" sqref="A7"/>
      <selection pane="bottomRight" activeCell="W5" sqref="W5:W6"/>
    </sheetView>
  </sheetViews>
  <sheetFormatPr defaultColWidth="12.5546875" defaultRowHeight="15" customHeight="1" x14ac:dyDescent="0.2"/>
  <cols>
    <col min="1" max="1" width="5" style="107" customWidth="1"/>
    <col min="2" max="2" width="14.44140625" style="107" customWidth="1"/>
    <col min="3" max="3" width="24.109375" style="107" customWidth="1"/>
    <col min="4" max="4" width="17.5546875" style="107" hidden="1" customWidth="1"/>
    <col min="5" max="5" width="7.88671875" style="107" hidden="1" customWidth="1"/>
    <col min="6" max="6" width="10.44140625" style="107" customWidth="1"/>
    <col min="7" max="7" width="5.6640625" style="107" customWidth="1"/>
    <col min="8" max="8" width="7.88671875" style="107" bestFit="1" customWidth="1"/>
    <col min="9" max="9" width="61.44140625" style="107" customWidth="1"/>
    <col min="10" max="10" width="22.33203125" style="107" customWidth="1"/>
    <col min="11" max="11" width="12.33203125" style="107" customWidth="1"/>
    <col min="12" max="12" width="15.6640625" style="107" bestFit="1" customWidth="1"/>
    <col min="13" max="13" width="22.33203125" style="107" customWidth="1"/>
    <col min="14" max="14" width="12.33203125" style="107" customWidth="1"/>
    <col min="15" max="15" width="14.44140625" style="107" customWidth="1"/>
    <col min="16" max="16" width="10.5546875" style="107" customWidth="1"/>
    <col min="17" max="17" width="18.5546875" style="107" customWidth="1"/>
    <col min="18" max="18" width="20.88671875" style="107" customWidth="1"/>
    <col min="19" max="19" width="12.6640625" style="107" customWidth="1"/>
    <col min="20" max="20" width="11" style="107" customWidth="1"/>
    <col min="21" max="21" width="18.109375" style="107" customWidth="1"/>
    <col min="22" max="22" width="2" style="107" customWidth="1"/>
    <col min="23" max="23" width="8.6640625" style="124" customWidth="1"/>
    <col min="24" max="24" width="8.5546875" style="106" bestFit="1" customWidth="1"/>
    <col min="25" max="16384" width="12.5546875" style="107"/>
  </cols>
  <sheetData>
    <row r="1" spans="1:24" ht="16.2" customHeight="1" x14ac:dyDescent="0.2">
      <c r="A1" s="174" t="s">
        <v>0</v>
      </c>
      <c r="B1" s="175"/>
      <c r="C1" s="176"/>
      <c r="D1" s="177" t="s">
        <v>2020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03"/>
      <c r="W1" s="105"/>
    </row>
    <row r="2" spans="1:24" ht="16.2" customHeight="1" x14ac:dyDescent="0.2">
      <c r="A2" s="174" t="s">
        <v>2</v>
      </c>
      <c r="B2" s="175"/>
      <c r="C2" s="176"/>
      <c r="D2" s="177" t="s">
        <v>3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03"/>
      <c r="W2" s="105"/>
    </row>
    <row r="3" spans="1:24" ht="16.2" customHeight="1" x14ac:dyDescent="0.2">
      <c r="A3" s="102"/>
      <c r="B3" s="108"/>
      <c r="C3" s="108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3"/>
      <c r="W3" s="105"/>
    </row>
    <row r="4" spans="1:24" ht="16.2" customHeight="1" x14ac:dyDescent="0.2">
      <c r="A4" s="109"/>
      <c r="B4" s="178" t="s">
        <v>2014</v>
      </c>
      <c r="C4" s="178"/>
      <c r="D4" s="178"/>
      <c r="E4" s="178"/>
      <c r="F4" s="178"/>
      <c r="G4" s="178"/>
      <c r="H4" s="178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4"/>
      <c r="W4" s="110"/>
    </row>
    <row r="5" spans="1:24" ht="27.75" customHeight="1" x14ac:dyDescent="0.2">
      <c r="A5" s="180" t="s">
        <v>4</v>
      </c>
      <c r="B5" s="182" t="s">
        <v>5</v>
      </c>
      <c r="C5" s="180" t="s">
        <v>6</v>
      </c>
      <c r="D5" s="183" t="s">
        <v>6</v>
      </c>
      <c r="E5" s="183"/>
      <c r="F5" s="182" t="s">
        <v>7</v>
      </c>
      <c r="G5" s="182" t="s">
        <v>8</v>
      </c>
      <c r="H5" s="182" t="s">
        <v>9</v>
      </c>
      <c r="I5" s="182" t="s">
        <v>1549</v>
      </c>
      <c r="J5" s="182" t="s">
        <v>10</v>
      </c>
      <c r="K5" s="181"/>
      <c r="L5" s="181"/>
      <c r="M5" s="182" t="s">
        <v>11</v>
      </c>
      <c r="N5" s="181"/>
      <c r="O5" s="181"/>
      <c r="P5" s="182" t="s">
        <v>12</v>
      </c>
      <c r="Q5" s="180" t="s">
        <v>13</v>
      </c>
      <c r="R5" s="180" t="s">
        <v>14</v>
      </c>
      <c r="S5" s="182" t="s">
        <v>15</v>
      </c>
      <c r="T5" s="182" t="s">
        <v>1685</v>
      </c>
      <c r="U5" s="182" t="s">
        <v>17</v>
      </c>
      <c r="V5" s="111"/>
      <c r="W5" s="179" t="s">
        <v>2029</v>
      </c>
    </row>
    <row r="6" spans="1:24" ht="33.75" customHeight="1" x14ac:dyDescent="0.2">
      <c r="A6" s="181"/>
      <c r="B6" s="181"/>
      <c r="C6" s="181"/>
      <c r="D6" s="183"/>
      <c r="E6" s="183"/>
      <c r="F6" s="181"/>
      <c r="G6" s="181"/>
      <c r="H6" s="181"/>
      <c r="I6" s="181"/>
      <c r="J6" s="112" t="s">
        <v>18</v>
      </c>
      <c r="K6" s="112" t="s">
        <v>19</v>
      </c>
      <c r="L6" s="112" t="s">
        <v>20</v>
      </c>
      <c r="M6" s="112" t="s">
        <v>21</v>
      </c>
      <c r="N6" s="112" t="s">
        <v>22</v>
      </c>
      <c r="O6" s="112" t="s">
        <v>23</v>
      </c>
      <c r="P6" s="181"/>
      <c r="Q6" s="181"/>
      <c r="R6" s="181"/>
      <c r="S6" s="181"/>
      <c r="T6" s="181"/>
      <c r="U6" s="181"/>
      <c r="V6" s="111"/>
      <c r="W6" s="179"/>
      <c r="X6" s="106" t="s">
        <v>1781</v>
      </c>
    </row>
    <row r="7" spans="1:24" ht="15.75" customHeight="1" x14ac:dyDescent="0.2">
      <c r="A7" s="113"/>
      <c r="B7" s="114">
        <f t="shared" ref="B7:V7" si="0">COUNTA(B8:B49)</f>
        <v>42</v>
      </c>
      <c r="C7" s="114">
        <f t="shared" si="0"/>
        <v>42</v>
      </c>
      <c r="D7" s="114">
        <f t="shared" si="0"/>
        <v>42</v>
      </c>
      <c r="E7" s="114">
        <f t="shared" si="0"/>
        <v>42</v>
      </c>
      <c r="F7" s="114">
        <f t="shared" si="0"/>
        <v>42</v>
      </c>
      <c r="G7" s="114">
        <f t="shared" si="0"/>
        <v>42</v>
      </c>
      <c r="H7" s="114">
        <f t="shared" si="0"/>
        <v>42</v>
      </c>
      <c r="I7" s="114">
        <f t="shared" si="0"/>
        <v>42</v>
      </c>
      <c r="J7" s="114">
        <f t="shared" si="0"/>
        <v>42</v>
      </c>
      <c r="K7" s="114">
        <f t="shared" si="0"/>
        <v>42</v>
      </c>
      <c r="L7" s="114">
        <f t="shared" si="0"/>
        <v>42</v>
      </c>
      <c r="M7" s="114">
        <f t="shared" si="0"/>
        <v>42</v>
      </c>
      <c r="N7" s="114">
        <f t="shared" si="0"/>
        <v>42</v>
      </c>
      <c r="O7" s="114">
        <f t="shared" si="0"/>
        <v>42</v>
      </c>
      <c r="P7" s="114">
        <f t="shared" si="0"/>
        <v>1</v>
      </c>
      <c r="Q7" s="114">
        <f t="shared" si="0"/>
        <v>42</v>
      </c>
      <c r="R7" s="114">
        <f t="shared" si="0"/>
        <v>42</v>
      </c>
      <c r="S7" s="114">
        <f t="shared" si="0"/>
        <v>42</v>
      </c>
      <c r="T7" s="114">
        <f t="shared" si="0"/>
        <v>5</v>
      </c>
      <c r="U7" s="114">
        <f t="shared" si="0"/>
        <v>42</v>
      </c>
      <c r="V7" s="115">
        <f t="shared" si="0"/>
        <v>0</v>
      </c>
      <c r="W7" s="116"/>
      <c r="X7" s="114">
        <f t="shared" ref="X7" si="1">COUNTA(X8:X49)</f>
        <v>42</v>
      </c>
    </row>
    <row r="8" spans="1:24" ht="24.9" customHeight="1" x14ac:dyDescent="0.2">
      <c r="A8" s="117">
        <f>IF(B8="","",_xlfn.AGGREGATE(3,3,$B$8:B8))</f>
        <v>1</v>
      </c>
      <c r="B8" s="125" t="s">
        <v>203</v>
      </c>
      <c r="C8" s="126" t="s">
        <v>1786</v>
      </c>
      <c r="D8" s="126" t="s">
        <v>1333</v>
      </c>
      <c r="E8" s="126" t="s">
        <v>1484</v>
      </c>
      <c r="F8" s="127" t="s">
        <v>205</v>
      </c>
      <c r="G8" s="126" t="s">
        <v>27</v>
      </c>
      <c r="H8" s="126" t="s">
        <v>28</v>
      </c>
      <c r="I8" s="126" t="s">
        <v>1557</v>
      </c>
      <c r="J8" s="126" t="s">
        <v>206</v>
      </c>
      <c r="K8" s="126" t="s">
        <v>29</v>
      </c>
      <c r="L8" s="126" t="s">
        <v>30</v>
      </c>
      <c r="M8" s="126" t="s">
        <v>206</v>
      </c>
      <c r="N8" s="126" t="s">
        <v>29</v>
      </c>
      <c r="O8" s="126" t="s">
        <v>30</v>
      </c>
      <c r="P8" s="126"/>
      <c r="Q8" s="126" t="s">
        <v>207</v>
      </c>
      <c r="R8" s="126" t="s">
        <v>208</v>
      </c>
      <c r="S8" s="128" t="s">
        <v>209</v>
      </c>
      <c r="T8" s="129"/>
      <c r="U8" s="126" t="s">
        <v>34</v>
      </c>
      <c r="V8" s="130"/>
      <c r="W8" s="131" t="s">
        <v>2004</v>
      </c>
      <c r="X8" s="132">
        <f t="shared" ref="X8:X32" si="2">YEAR(F8)</f>
        <v>2013</v>
      </c>
    </row>
    <row r="9" spans="1:24" ht="24.9" customHeight="1" x14ac:dyDescent="0.2">
      <c r="A9" s="117">
        <f>IF(B9="","",_xlfn.AGGREGATE(3,3,$B$8:B9))</f>
        <v>2</v>
      </c>
      <c r="B9" s="125" t="s">
        <v>900</v>
      </c>
      <c r="C9" s="126" t="s">
        <v>1786</v>
      </c>
      <c r="D9" s="126" t="s">
        <v>1333</v>
      </c>
      <c r="E9" s="126" t="s">
        <v>1484</v>
      </c>
      <c r="F9" s="127" t="s">
        <v>901</v>
      </c>
      <c r="G9" s="126" t="s">
        <v>27</v>
      </c>
      <c r="H9" s="126" t="s">
        <v>28</v>
      </c>
      <c r="I9" s="126" t="s">
        <v>1550</v>
      </c>
      <c r="J9" s="126" t="s">
        <v>1561</v>
      </c>
      <c r="K9" s="126" t="s">
        <v>29</v>
      </c>
      <c r="L9" s="126" t="s">
        <v>30</v>
      </c>
      <c r="M9" s="126" t="s">
        <v>1561</v>
      </c>
      <c r="N9" s="126" t="s">
        <v>29</v>
      </c>
      <c r="O9" s="126" t="s">
        <v>30</v>
      </c>
      <c r="P9" s="126"/>
      <c r="Q9" s="126" t="s">
        <v>902</v>
      </c>
      <c r="R9" s="126" t="s">
        <v>903</v>
      </c>
      <c r="S9" s="128" t="s">
        <v>904</v>
      </c>
      <c r="T9" s="129"/>
      <c r="U9" s="126" t="s">
        <v>55</v>
      </c>
      <c r="V9" s="130"/>
      <c r="W9" s="131" t="s">
        <v>2004</v>
      </c>
      <c r="X9" s="132">
        <f t="shared" si="2"/>
        <v>2013</v>
      </c>
    </row>
    <row r="10" spans="1:24" ht="24.9" customHeight="1" x14ac:dyDescent="0.2">
      <c r="A10" s="117">
        <f>IF(B10="","",_xlfn.AGGREGATE(3,3,$B$8:B10))</f>
        <v>3</v>
      </c>
      <c r="B10" s="125" t="s">
        <v>249</v>
      </c>
      <c r="C10" s="126" t="s">
        <v>1797</v>
      </c>
      <c r="D10" s="126" t="s">
        <v>1340</v>
      </c>
      <c r="E10" s="126" t="s">
        <v>1315</v>
      </c>
      <c r="F10" s="127" t="s">
        <v>251</v>
      </c>
      <c r="G10" s="126" t="s">
        <v>27</v>
      </c>
      <c r="H10" s="126" t="s">
        <v>28</v>
      </c>
      <c r="I10" s="126" t="s">
        <v>1559</v>
      </c>
      <c r="J10" s="126" t="s">
        <v>252</v>
      </c>
      <c r="K10" s="126" t="s">
        <v>29</v>
      </c>
      <c r="L10" s="126" t="s">
        <v>30</v>
      </c>
      <c r="M10" s="126" t="s">
        <v>252</v>
      </c>
      <c r="N10" s="126" t="s">
        <v>29</v>
      </c>
      <c r="O10" s="126" t="s">
        <v>30</v>
      </c>
      <c r="P10" s="126"/>
      <c r="Q10" s="126" t="s">
        <v>1570</v>
      </c>
      <c r="R10" s="126" t="s">
        <v>253</v>
      </c>
      <c r="S10" s="128" t="s">
        <v>254</v>
      </c>
      <c r="T10" s="129"/>
      <c r="U10" s="126" t="s">
        <v>34</v>
      </c>
      <c r="V10" s="130"/>
      <c r="W10" s="131" t="s">
        <v>2004</v>
      </c>
      <c r="X10" s="132">
        <f t="shared" si="2"/>
        <v>2013</v>
      </c>
    </row>
    <row r="11" spans="1:24" ht="24.9" customHeight="1" x14ac:dyDescent="0.2">
      <c r="A11" s="117">
        <f>IF(B11="","",_xlfn.AGGREGATE(3,3,$B$8:B11))</f>
        <v>4</v>
      </c>
      <c r="B11" s="125" t="s">
        <v>516</v>
      </c>
      <c r="C11" s="126" t="s">
        <v>1806</v>
      </c>
      <c r="D11" s="126" t="s">
        <v>1380</v>
      </c>
      <c r="E11" s="126" t="s">
        <v>1512</v>
      </c>
      <c r="F11" s="127" t="s">
        <v>518</v>
      </c>
      <c r="G11" s="126" t="s">
        <v>38</v>
      </c>
      <c r="H11" s="126" t="s">
        <v>28</v>
      </c>
      <c r="I11" s="126" t="s">
        <v>1550</v>
      </c>
      <c r="J11" s="126" t="s">
        <v>519</v>
      </c>
      <c r="K11" s="126" t="s">
        <v>29</v>
      </c>
      <c r="L11" s="126" t="s">
        <v>30</v>
      </c>
      <c r="M11" s="126" t="s">
        <v>519</v>
      </c>
      <c r="N11" s="126" t="s">
        <v>29</v>
      </c>
      <c r="O11" s="126" t="s">
        <v>30</v>
      </c>
      <c r="P11" s="126"/>
      <c r="Q11" s="126" t="s">
        <v>1287</v>
      </c>
      <c r="R11" s="126" t="s">
        <v>520</v>
      </c>
      <c r="S11" s="128" t="s">
        <v>1581</v>
      </c>
      <c r="T11" s="129"/>
      <c r="U11" s="126" t="s">
        <v>48</v>
      </c>
      <c r="V11" s="130"/>
      <c r="W11" s="131" t="s">
        <v>2004</v>
      </c>
      <c r="X11" s="132">
        <f t="shared" si="2"/>
        <v>2013</v>
      </c>
    </row>
    <row r="12" spans="1:24" ht="24.9" customHeight="1" x14ac:dyDescent="0.2">
      <c r="A12" s="117">
        <f>IF(B12="","",_xlfn.AGGREGATE(3,3,$B$8:B12))</f>
        <v>5</v>
      </c>
      <c r="B12" s="125" t="s">
        <v>889</v>
      </c>
      <c r="C12" s="126" t="s">
        <v>1807</v>
      </c>
      <c r="D12" s="126" t="s">
        <v>1436</v>
      </c>
      <c r="E12" s="126" t="s">
        <v>1512</v>
      </c>
      <c r="F12" s="127" t="s">
        <v>784</v>
      </c>
      <c r="G12" s="126" t="s">
        <v>38</v>
      </c>
      <c r="H12" s="126" t="s">
        <v>28</v>
      </c>
      <c r="I12" s="126" t="s">
        <v>1559</v>
      </c>
      <c r="J12" s="126" t="s">
        <v>1582</v>
      </c>
      <c r="K12" s="126" t="s">
        <v>29</v>
      </c>
      <c r="L12" s="126" t="s">
        <v>30</v>
      </c>
      <c r="M12" s="126" t="s">
        <v>1582</v>
      </c>
      <c r="N12" s="126" t="s">
        <v>29</v>
      </c>
      <c r="O12" s="126" t="s">
        <v>30</v>
      </c>
      <c r="P12" s="126"/>
      <c r="Q12" s="126" t="s">
        <v>891</v>
      </c>
      <c r="R12" s="126" t="s">
        <v>892</v>
      </c>
      <c r="S12" s="128" t="s">
        <v>893</v>
      </c>
      <c r="T12" s="129"/>
      <c r="U12" s="126" t="s">
        <v>55</v>
      </c>
      <c r="V12" s="130"/>
      <c r="W12" s="131" t="s">
        <v>2004</v>
      </c>
      <c r="X12" s="132">
        <f t="shared" si="2"/>
        <v>2013</v>
      </c>
    </row>
    <row r="13" spans="1:24" ht="24.9" customHeight="1" x14ac:dyDescent="0.2">
      <c r="A13" s="117">
        <f>IF(B13="","",_xlfn.AGGREGATE(3,3,$B$8:B13))</f>
        <v>6</v>
      </c>
      <c r="B13" s="125" t="s">
        <v>99</v>
      </c>
      <c r="C13" s="126" t="s">
        <v>1813</v>
      </c>
      <c r="D13" s="126" t="s">
        <v>1301</v>
      </c>
      <c r="E13" s="126" t="s">
        <v>1316</v>
      </c>
      <c r="F13" s="127" t="s">
        <v>101</v>
      </c>
      <c r="G13" s="126" t="s">
        <v>27</v>
      </c>
      <c r="H13" s="126" t="s">
        <v>28</v>
      </c>
      <c r="I13" s="126" t="s">
        <v>1550</v>
      </c>
      <c r="J13" s="126" t="s">
        <v>1587</v>
      </c>
      <c r="K13" s="126" t="s">
        <v>29</v>
      </c>
      <c r="L13" s="126" t="s">
        <v>30</v>
      </c>
      <c r="M13" s="126" t="s">
        <v>1587</v>
      </c>
      <c r="N13" s="126" t="s">
        <v>29</v>
      </c>
      <c r="O13" s="126" t="s">
        <v>30</v>
      </c>
      <c r="P13" s="126"/>
      <c r="Q13" s="126" t="s">
        <v>102</v>
      </c>
      <c r="R13" s="126" t="s">
        <v>103</v>
      </c>
      <c r="S13" s="128" t="s">
        <v>104</v>
      </c>
      <c r="T13" s="129"/>
      <c r="U13" s="126" t="s">
        <v>55</v>
      </c>
      <c r="V13" s="130"/>
      <c r="W13" s="131" t="s">
        <v>2004</v>
      </c>
      <c r="X13" s="132">
        <f t="shared" si="2"/>
        <v>2013</v>
      </c>
    </row>
    <row r="14" spans="1:24" ht="24.9" customHeight="1" x14ac:dyDescent="0.2">
      <c r="A14" s="117">
        <f>IF(B14="","",_xlfn.AGGREGATE(3,3,$B$8:B14))</f>
        <v>7</v>
      </c>
      <c r="B14" s="125" t="s">
        <v>42</v>
      </c>
      <c r="C14" s="126" t="s">
        <v>1816</v>
      </c>
      <c r="D14" s="126" t="s">
        <v>1291</v>
      </c>
      <c r="E14" s="126" t="s">
        <v>1308</v>
      </c>
      <c r="F14" s="127" t="s">
        <v>43</v>
      </c>
      <c r="G14" s="126" t="s">
        <v>27</v>
      </c>
      <c r="H14" s="126" t="s">
        <v>28</v>
      </c>
      <c r="I14" s="126" t="s">
        <v>44</v>
      </c>
      <c r="J14" s="126" t="s">
        <v>1587</v>
      </c>
      <c r="K14" s="126" t="s">
        <v>29</v>
      </c>
      <c r="L14" s="126" t="s">
        <v>30</v>
      </c>
      <c r="M14" s="126" t="s">
        <v>1587</v>
      </c>
      <c r="N14" s="126" t="s">
        <v>29</v>
      </c>
      <c r="O14" s="126" t="s">
        <v>30</v>
      </c>
      <c r="P14" s="126"/>
      <c r="Q14" s="126" t="s">
        <v>45</v>
      </c>
      <c r="R14" s="126" t="s">
        <v>46</v>
      </c>
      <c r="S14" s="128" t="s">
        <v>47</v>
      </c>
      <c r="T14" s="129"/>
      <c r="U14" s="126" t="s">
        <v>48</v>
      </c>
      <c r="V14" s="130"/>
      <c r="W14" s="131" t="s">
        <v>2004</v>
      </c>
      <c r="X14" s="132">
        <f t="shared" si="2"/>
        <v>2013</v>
      </c>
    </row>
    <row r="15" spans="1:24" ht="24.9" customHeight="1" x14ac:dyDescent="0.2">
      <c r="A15" s="117">
        <f>IF(B15="","",_xlfn.AGGREGATE(3,3,$B$8:B15))</f>
        <v>8</v>
      </c>
      <c r="B15" s="125" t="s">
        <v>556</v>
      </c>
      <c r="C15" s="126" t="s">
        <v>1821</v>
      </c>
      <c r="D15" s="126" t="s">
        <v>1387</v>
      </c>
      <c r="E15" s="126" t="s">
        <v>1488</v>
      </c>
      <c r="F15" s="127" t="s">
        <v>558</v>
      </c>
      <c r="G15" s="126" t="s">
        <v>38</v>
      </c>
      <c r="H15" s="126" t="s">
        <v>28</v>
      </c>
      <c r="I15" s="126" t="s">
        <v>1550</v>
      </c>
      <c r="J15" s="126" t="s">
        <v>472</v>
      </c>
      <c r="K15" s="126" t="s">
        <v>29</v>
      </c>
      <c r="L15" s="126" t="s">
        <v>30</v>
      </c>
      <c r="M15" s="126" t="s">
        <v>472</v>
      </c>
      <c r="N15" s="126" t="s">
        <v>29</v>
      </c>
      <c r="O15" s="126" t="s">
        <v>30</v>
      </c>
      <c r="P15" s="126"/>
      <c r="Q15" s="126" t="s">
        <v>559</v>
      </c>
      <c r="R15" s="126" t="s">
        <v>560</v>
      </c>
      <c r="S15" s="128" t="s">
        <v>561</v>
      </c>
      <c r="T15" s="129"/>
      <c r="U15" s="126" t="s">
        <v>55</v>
      </c>
      <c r="V15" s="130"/>
      <c r="W15" s="131" t="s">
        <v>2004</v>
      </c>
      <c r="X15" s="132">
        <f t="shared" si="2"/>
        <v>2013</v>
      </c>
    </row>
    <row r="16" spans="1:24" ht="24.9" customHeight="1" x14ac:dyDescent="0.2">
      <c r="A16" s="117">
        <f>IF(B16="","",_xlfn.AGGREGATE(3,3,$B$8:B16))</f>
        <v>9</v>
      </c>
      <c r="B16" s="125" t="s">
        <v>1149</v>
      </c>
      <c r="C16" s="126" t="s">
        <v>1824</v>
      </c>
      <c r="D16" s="126" t="s">
        <v>1472</v>
      </c>
      <c r="E16" s="126" t="s">
        <v>1545</v>
      </c>
      <c r="F16" s="127" t="s">
        <v>1151</v>
      </c>
      <c r="G16" s="126" t="s">
        <v>38</v>
      </c>
      <c r="H16" s="126" t="s">
        <v>28</v>
      </c>
      <c r="I16" s="126" t="s">
        <v>1550</v>
      </c>
      <c r="J16" s="126" t="s">
        <v>1574</v>
      </c>
      <c r="K16" s="126" t="s">
        <v>29</v>
      </c>
      <c r="L16" s="126" t="s">
        <v>30</v>
      </c>
      <c r="M16" s="126" t="s">
        <v>1574</v>
      </c>
      <c r="N16" s="126" t="s">
        <v>29</v>
      </c>
      <c r="O16" s="126" t="s">
        <v>30</v>
      </c>
      <c r="P16" s="126"/>
      <c r="Q16" s="126" t="s">
        <v>1152</v>
      </c>
      <c r="R16" s="126" t="s">
        <v>1608</v>
      </c>
      <c r="S16" s="128" t="s">
        <v>1153</v>
      </c>
      <c r="T16" s="129"/>
      <c r="U16" s="126" t="s">
        <v>55</v>
      </c>
      <c r="V16" s="130"/>
      <c r="W16" s="131" t="s">
        <v>2004</v>
      </c>
      <c r="X16" s="132">
        <f t="shared" si="2"/>
        <v>2013</v>
      </c>
    </row>
    <row r="17" spans="1:24" ht="24.9" customHeight="1" x14ac:dyDescent="0.2">
      <c r="A17" s="117">
        <f>IF(B17="","",_xlfn.AGGREGATE(3,3,$B$8:B17))</f>
        <v>10</v>
      </c>
      <c r="B17" s="125" t="s">
        <v>187</v>
      </c>
      <c r="C17" s="126" t="s">
        <v>1830</v>
      </c>
      <c r="D17" s="126" t="s">
        <v>1331</v>
      </c>
      <c r="E17" s="126" t="s">
        <v>1482</v>
      </c>
      <c r="F17" s="127" t="s">
        <v>189</v>
      </c>
      <c r="G17" s="126" t="s">
        <v>27</v>
      </c>
      <c r="H17" s="126" t="s">
        <v>28</v>
      </c>
      <c r="I17" s="126" t="s">
        <v>190</v>
      </c>
      <c r="J17" s="126" t="s">
        <v>191</v>
      </c>
      <c r="K17" s="126" t="s">
        <v>192</v>
      </c>
      <c r="L17" s="126" t="s">
        <v>30</v>
      </c>
      <c r="M17" s="126" t="s">
        <v>191</v>
      </c>
      <c r="N17" s="126" t="s">
        <v>192</v>
      </c>
      <c r="O17" s="126" t="s">
        <v>30</v>
      </c>
      <c r="P17" s="126"/>
      <c r="Q17" s="126" t="s">
        <v>1615</v>
      </c>
      <c r="R17" s="126" t="s">
        <v>193</v>
      </c>
      <c r="S17" s="128" t="s">
        <v>194</v>
      </c>
      <c r="T17" s="129"/>
      <c r="U17" s="126" t="s">
        <v>55</v>
      </c>
      <c r="V17" s="130"/>
      <c r="W17" s="131" t="s">
        <v>2004</v>
      </c>
      <c r="X17" s="132">
        <f t="shared" si="2"/>
        <v>2013</v>
      </c>
    </row>
    <row r="18" spans="1:24" ht="24.9" customHeight="1" x14ac:dyDescent="0.2">
      <c r="A18" s="117">
        <f>IF(B18="","",_xlfn.AGGREGATE(3,3,$B$8:B18))</f>
        <v>11</v>
      </c>
      <c r="B18" s="125" t="s">
        <v>777</v>
      </c>
      <c r="C18" s="126" t="s">
        <v>1841</v>
      </c>
      <c r="D18" s="126" t="s">
        <v>1303</v>
      </c>
      <c r="E18" s="126" t="s">
        <v>1515</v>
      </c>
      <c r="F18" s="127" t="s">
        <v>405</v>
      </c>
      <c r="G18" s="126" t="s">
        <v>27</v>
      </c>
      <c r="H18" s="126" t="s">
        <v>28</v>
      </c>
      <c r="I18" s="126" t="s">
        <v>1550</v>
      </c>
      <c r="J18" s="126" t="s">
        <v>1630</v>
      </c>
      <c r="K18" s="126" t="s">
        <v>29</v>
      </c>
      <c r="L18" s="126" t="s">
        <v>30</v>
      </c>
      <c r="M18" s="126" t="s">
        <v>1630</v>
      </c>
      <c r="N18" s="126" t="s">
        <v>29</v>
      </c>
      <c r="O18" s="126" t="s">
        <v>30</v>
      </c>
      <c r="P18" s="126"/>
      <c r="Q18" s="126" t="s">
        <v>779</v>
      </c>
      <c r="R18" s="126" t="s">
        <v>780</v>
      </c>
      <c r="S18" s="128" t="s">
        <v>781</v>
      </c>
      <c r="T18" s="129"/>
      <c r="U18" s="126" t="s">
        <v>55</v>
      </c>
      <c r="V18" s="130"/>
      <c r="W18" s="131" t="s">
        <v>2004</v>
      </c>
      <c r="X18" s="132">
        <f t="shared" si="2"/>
        <v>2013</v>
      </c>
    </row>
    <row r="19" spans="1:24" ht="24.9" customHeight="1" x14ac:dyDescent="0.2">
      <c r="A19" s="117">
        <f>IF(B19="","",_xlfn.AGGREGATE(3,3,$B$8:B19))</f>
        <v>12</v>
      </c>
      <c r="B19" s="125" t="s">
        <v>1113</v>
      </c>
      <c r="C19" s="126" t="s">
        <v>1843</v>
      </c>
      <c r="D19" s="126" t="s">
        <v>1330</v>
      </c>
      <c r="E19" s="126" t="s">
        <v>1322</v>
      </c>
      <c r="F19" s="127" t="s">
        <v>142</v>
      </c>
      <c r="G19" s="126" t="s">
        <v>27</v>
      </c>
      <c r="H19" s="126" t="s">
        <v>28</v>
      </c>
      <c r="I19" s="126" t="s">
        <v>1559</v>
      </c>
      <c r="J19" s="126" t="s">
        <v>1638</v>
      </c>
      <c r="K19" s="126" t="s">
        <v>1636</v>
      </c>
      <c r="L19" s="126" t="s">
        <v>1637</v>
      </c>
      <c r="M19" s="126" t="s">
        <v>364</v>
      </c>
      <c r="N19" s="126" t="s">
        <v>29</v>
      </c>
      <c r="O19" s="126" t="s">
        <v>30</v>
      </c>
      <c r="P19" s="126"/>
      <c r="Q19" s="126" t="s">
        <v>1115</v>
      </c>
      <c r="R19" s="126" t="s">
        <v>1116</v>
      </c>
      <c r="S19" s="128" t="s">
        <v>1117</v>
      </c>
      <c r="T19" s="129" t="s">
        <v>1583</v>
      </c>
      <c r="U19" s="126" t="s">
        <v>48</v>
      </c>
      <c r="V19" s="130"/>
      <c r="W19" s="131" t="s">
        <v>2004</v>
      </c>
      <c r="X19" s="132">
        <f t="shared" si="2"/>
        <v>2013</v>
      </c>
    </row>
    <row r="20" spans="1:24" ht="24.9" customHeight="1" x14ac:dyDescent="0.2">
      <c r="A20" s="117">
        <f>IF(B20="","",_xlfn.AGGREGATE(3,3,$B$8:B20))</f>
        <v>13</v>
      </c>
      <c r="B20" s="125" t="s">
        <v>1032</v>
      </c>
      <c r="C20" s="126" t="s">
        <v>1849</v>
      </c>
      <c r="D20" s="126" t="s">
        <v>1455</v>
      </c>
      <c r="E20" s="126" t="s">
        <v>1541</v>
      </c>
      <c r="F20" s="127" t="s">
        <v>741</v>
      </c>
      <c r="G20" s="126" t="s">
        <v>38</v>
      </c>
      <c r="H20" s="126" t="s">
        <v>28</v>
      </c>
      <c r="I20" s="126" t="s">
        <v>1559</v>
      </c>
      <c r="J20" s="126" t="s">
        <v>1575</v>
      </c>
      <c r="K20" s="126" t="s">
        <v>29</v>
      </c>
      <c r="L20" s="126" t="s">
        <v>30</v>
      </c>
      <c r="M20" s="126" t="s">
        <v>1575</v>
      </c>
      <c r="N20" s="126" t="s">
        <v>29</v>
      </c>
      <c r="O20" s="126" t="s">
        <v>30</v>
      </c>
      <c r="P20" s="126"/>
      <c r="Q20" s="126" t="s">
        <v>1034</v>
      </c>
      <c r="R20" s="126" t="s">
        <v>1035</v>
      </c>
      <c r="S20" s="128" t="s">
        <v>1036</v>
      </c>
      <c r="T20" s="129"/>
      <c r="U20" s="126" t="s">
        <v>55</v>
      </c>
      <c r="V20" s="130"/>
      <c r="W20" s="131" t="s">
        <v>2004</v>
      </c>
      <c r="X20" s="132">
        <f t="shared" si="2"/>
        <v>2013</v>
      </c>
    </row>
    <row r="21" spans="1:24" ht="24.9" customHeight="1" x14ac:dyDescent="0.2">
      <c r="A21" s="117">
        <f>IF(B21="","",_xlfn.AGGREGATE(3,3,$B$8:B21))</f>
        <v>14</v>
      </c>
      <c r="B21" s="125" t="s">
        <v>822</v>
      </c>
      <c r="C21" s="126" t="s">
        <v>1855</v>
      </c>
      <c r="D21" s="126" t="s">
        <v>1426</v>
      </c>
      <c r="E21" s="126" t="s">
        <v>1319</v>
      </c>
      <c r="F21" s="127" t="s">
        <v>824</v>
      </c>
      <c r="G21" s="126" t="s">
        <v>38</v>
      </c>
      <c r="H21" s="126" t="s">
        <v>28</v>
      </c>
      <c r="I21" s="126" t="s">
        <v>1559</v>
      </c>
      <c r="J21" s="126" t="s">
        <v>472</v>
      </c>
      <c r="K21" s="126" t="s">
        <v>29</v>
      </c>
      <c r="L21" s="126" t="s">
        <v>30</v>
      </c>
      <c r="M21" s="126" t="s">
        <v>472</v>
      </c>
      <c r="N21" s="126" t="s">
        <v>29</v>
      </c>
      <c r="O21" s="126" t="s">
        <v>30</v>
      </c>
      <c r="P21" s="126"/>
      <c r="Q21" s="126" t="s">
        <v>825</v>
      </c>
      <c r="R21" s="126" t="s">
        <v>826</v>
      </c>
      <c r="S21" s="128" t="s">
        <v>827</v>
      </c>
      <c r="T21" s="129"/>
      <c r="U21" s="126" t="s">
        <v>55</v>
      </c>
      <c r="V21" s="130"/>
      <c r="W21" s="131" t="s">
        <v>2004</v>
      </c>
      <c r="X21" s="132">
        <f t="shared" si="2"/>
        <v>2013</v>
      </c>
    </row>
    <row r="22" spans="1:24" ht="24.9" customHeight="1" x14ac:dyDescent="0.2">
      <c r="A22" s="117">
        <f>IF(B22="","",_xlfn.AGGREGATE(3,3,$B$8:B22))</f>
        <v>15</v>
      </c>
      <c r="B22" s="125" t="s">
        <v>600</v>
      </c>
      <c r="C22" s="126" t="s">
        <v>1865</v>
      </c>
      <c r="D22" s="126" t="s">
        <v>1393</v>
      </c>
      <c r="E22" s="126" t="s">
        <v>1483</v>
      </c>
      <c r="F22" s="127" t="s">
        <v>602</v>
      </c>
      <c r="G22" s="126" t="s">
        <v>38</v>
      </c>
      <c r="H22" s="126" t="s">
        <v>28</v>
      </c>
      <c r="I22" s="126" t="s">
        <v>1550</v>
      </c>
      <c r="J22" s="126" t="s">
        <v>529</v>
      </c>
      <c r="K22" s="126" t="s">
        <v>29</v>
      </c>
      <c r="L22" s="126" t="s">
        <v>30</v>
      </c>
      <c r="M22" s="126" t="s">
        <v>529</v>
      </c>
      <c r="N22" s="126" t="s">
        <v>29</v>
      </c>
      <c r="O22" s="126" t="s">
        <v>30</v>
      </c>
      <c r="P22" s="126"/>
      <c r="Q22" s="126" t="s">
        <v>603</v>
      </c>
      <c r="R22" s="126" t="s">
        <v>604</v>
      </c>
      <c r="S22" s="128" t="s">
        <v>605</v>
      </c>
      <c r="T22" s="129"/>
      <c r="U22" s="126" t="s">
        <v>34</v>
      </c>
      <c r="V22" s="130"/>
      <c r="W22" s="131" t="s">
        <v>2004</v>
      </c>
      <c r="X22" s="132">
        <f t="shared" si="2"/>
        <v>2013</v>
      </c>
    </row>
    <row r="23" spans="1:24" ht="24.9" customHeight="1" x14ac:dyDescent="0.2">
      <c r="A23" s="117">
        <f>IF(B23="","",_xlfn.AGGREGATE(3,3,$B$8:B23))</f>
        <v>16</v>
      </c>
      <c r="B23" s="125" t="s">
        <v>760</v>
      </c>
      <c r="C23" s="126" t="s">
        <v>1871</v>
      </c>
      <c r="D23" s="126" t="s">
        <v>1420</v>
      </c>
      <c r="E23" s="126" t="s">
        <v>1525</v>
      </c>
      <c r="F23" s="127" t="s">
        <v>762</v>
      </c>
      <c r="G23" s="126" t="s">
        <v>38</v>
      </c>
      <c r="H23" s="126" t="s">
        <v>28</v>
      </c>
      <c r="I23" s="126" t="s">
        <v>72</v>
      </c>
      <c r="J23" s="126" t="s">
        <v>1569</v>
      </c>
      <c r="K23" s="126" t="s">
        <v>29</v>
      </c>
      <c r="L23" s="126" t="s">
        <v>30</v>
      </c>
      <c r="M23" s="126" t="s">
        <v>1569</v>
      </c>
      <c r="N23" s="126" t="s">
        <v>29</v>
      </c>
      <c r="O23" s="126" t="s">
        <v>30</v>
      </c>
      <c r="P23" s="126"/>
      <c r="Q23" s="126" t="s">
        <v>764</v>
      </c>
      <c r="R23" s="126" t="s">
        <v>1663</v>
      </c>
      <c r="S23" s="128" t="s">
        <v>765</v>
      </c>
      <c r="T23" s="129"/>
      <c r="U23" s="126" t="s">
        <v>55</v>
      </c>
      <c r="V23" s="130"/>
      <c r="W23" s="131" t="s">
        <v>2004</v>
      </c>
      <c r="X23" s="132">
        <f t="shared" si="2"/>
        <v>2013</v>
      </c>
    </row>
    <row r="24" spans="1:24" ht="24.9" customHeight="1" x14ac:dyDescent="0.2">
      <c r="A24" s="117">
        <f>IF(B24="","",_xlfn.AGGREGATE(3,3,$B$8:B24))</f>
        <v>17</v>
      </c>
      <c r="B24" s="125" t="s">
        <v>319</v>
      </c>
      <c r="C24" s="126" t="s">
        <v>1880</v>
      </c>
      <c r="D24" s="126" t="s">
        <v>1352</v>
      </c>
      <c r="E24" s="126" t="s">
        <v>1495</v>
      </c>
      <c r="F24" s="127" t="s">
        <v>321</v>
      </c>
      <c r="G24" s="126" t="s">
        <v>27</v>
      </c>
      <c r="H24" s="126" t="s">
        <v>28</v>
      </c>
      <c r="I24" s="126" t="s">
        <v>322</v>
      </c>
      <c r="J24" s="126" t="s">
        <v>1672</v>
      </c>
      <c r="K24" s="126" t="s">
        <v>29</v>
      </c>
      <c r="L24" s="126" t="s">
        <v>30</v>
      </c>
      <c r="M24" s="126" t="s">
        <v>1672</v>
      </c>
      <c r="N24" s="126" t="s">
        <v>29</v>
      </c>
      <c r="O24" s="126" t="s">
        <v>30</v>
      </c>
      <c r="P24" s="126"/>
      <c r="Q24" s="126" t="s">
        <v>323</v>
      </c>
      <c r="R24" s="126" t="s">
        <v>324</v>
      </c>
      <c r="S24" s="128" t="s">
        <v>325</v>
      </c>
      <c r="T24" s="129"/>
      <c r="U24" s="126" t="s">
        <v>55</v>
      </c>
      <c r="V24" s="130"/>
      <c r="W24" s="131" t="s">
        <v>2004</v>
      </c>
      <c r="X24" s="132">
        <f t="shared" si="2"/>
        <v>2013</v>
      </c>
    </row>
    <row r="25" spans="1:24" ht="24.9" customHeight="1" x14ac:dyDescent="0.2">
      <c r="A25" s="117">
        <f>IF(B25="","",_xlfn.AGGREGATE(3,3,$B$8:B25))</f>
        <v>18</v>
      </c>
      <c r="B25" s="125" t="s">
        <v>593</v>
      </c>
      <c r="C25" s="126" t="s">
        <v>1884</v>
      </c>
      <c r="D25" s="126" t="s">
        <v>1392</v>
      </c>
      <c r="E25" s="126" t="s">
        <v>1516</v>
      </c>
      <c r="F25" s="127" t="s">
        <v>595</v>
      </c>
      <c r="G25" s="126" t="s">
        <v>27</v>
      </c>
      <c r="H25" s="126" t="s">
        <v>28</v>
      </c>
      <c r="I25" s="126" t="s">
        <v>1643</v>
      </c>
      <c r="J25" s="126" t="s">
        <v>1674</v>
      </c>
      <c r="K25" s="126" t="s">
        <v>1675</v>
      </c>
      <c r="L25" s="126" t="s">
        <v>1676</v>
      </c>
      <c r="M25" s="126" t="s">
        <v>375</v>
      </c>
      <c r="N25" s="126" t="s">
        <v>29</v>
      </c>
      <c r="O25" s="126" t="s">
        <v>30</v>
      </c>
      <c r="P25" s="126"/>
      <c r="Q25" s="126" t="s">
        <v>597</v>
      </c>
      <c r="R25" s="126" t="s">
        <v>598</v>
      </c>
      <c r="S25" s="128" t="s">
        <v>599</v>
      </c>
      <c r="T25" s="129" t="s">
        <v>1583</v>
      </c>
      <c r="U25" s="126" t="s">
        <v>55</v>
      </c>
      <c r="V25" s="130"/>
      <c r="W25" s="131" t="s">
        <v>2004</v>
      </c>
      <c r="X25" s="132">
        <f t="shared" si="2"/>
        <v>2013</v>
      </c>
    </row>
    <row r="26" spans="1:24" ht="24.9" customHeight="1" x14ac:dyDescent="0.2">
      <c r="A26" s="117">
        <f>IF(B26="","",_xlfn.AGGREGATE(3,3,$B$8:B26))</f>
        <v>19</v>
      </c>
      <c r="B26" s="125" t="s">
        <v>1139</v>
      </c>
      <c r="C26" s="126" t="s">
        <v>1888</v>
      </c>
      <c r="D26" s="126" t="s">
        <v>1470</v>
      </c>
      <c r="E26" s="126" t="s">
        <v>1496</v>
      </c>
      <c r="F26" s="127" t="s">
        <v>1141</v>
      </c>
      <c r="G26" s="126" t="s">
        <v>38</v>
      </c>
      <c r="H26" s="126" t="s">
        <v>28</v>
      </c>
      <c r="I26" s="126" t="s">
        <v>1617</v>
      </c>
      <c r="J26" s="126" t="s">
        <v>1687</v>
      </c>
      <c r="K26" s="126" t="s">
        <v>1688</v>
      </c>
      <c r="L26" s="126" t="s">
        <v>1689</v>
      </c>
      <c r="M26" s="126" t="s">
        <v>1015</v>
      </c>
      <c r="N26" s="126" t="s">
        <v>29</v>
      </c>
      <c r="O26" s="126" t="s">
        <v>30</v>
      </c>
      <c r="P26" s="126"/>
      <c r="Q26" s="126" t="s">
        <v>1142</v>
      </c>
      <c r="R26" s="126" t="s">
        <v>1686</v>
      </c>
      <c r="S26" s="133">
        <v>986651875</v>
      </c>
      <c r="T26" s="129" t="s">
        <v>1583</v>
      </c>
      <c r="U26" s="126" t="s">
        <v>55</v>
      </c>
      <c r="V26" s="130"/>
      <c r="W26" s="131" t="s">
        <v>2004</v>
      </c>
      <c r="X26" s="132">
        <f t="shared" si="2"/>
        <v>2013</v>
      </c>
    </row>
    <row r="27" spans="1:24" ht="24.9" customHeight="1" x14ac:dyDescent="0.2">
      <c r="A27" s="117">
        <f>IF(B27="","",_xlfn.AGGREGATE(3,3,$B$8:B27))</f>
        <v>20</v>
      </c>
      <c r="B27" s="125" t="s">
        <v>195</v>
      </c>
      <c r="C27" s="126" t="s">
        <v>1897</v>
      </c>
      <c r="D27" s="126" t="s">
        <v>1332</v>
      </c>
      <c r="E27" s="126" t="s">
        <v>1312</v>
      </c>
      <c r="F27" s="127" t="s">
        <v>197</v>
      </c>
      <c r="G27" s="126" t="s">
        <v>27</v>
      </c>
      <c r="H27" s="126" t="s">
        <v>28</v>
      </c>
      <c r="I27" s="126" t="s">
        <v>198</v>
      </c>
      <c r="J27" s="126" t="s">
        <v>1705</v>
      </c>
      <c r="K27" s="126" t="s">
        <v>192</v>
      </c>
      <c r="L27" s="126" t="s">
        <v>30</v>
      </c>
      <c r="M27" s="126" t="s">
        <v>1705</v>
      </c>
      <c r="N27" s="126" t="s">
        <v>192</v>
      </c>
      <c r="O27" s="126" t="s">
        <v>30</v>
      </c>
      <c r="P27" s="126"/>
      <c r="Q27" s="126" t="s">
        <v>200</v>
      </c>
      <c r="R27" s="126" t="s">
        <v>201</v>
      </c>
      <c r="S27" s="128" t="s">
        <v>202</v>
      </c>
      <c r="T27" s="129"/>
      <c r="U27" s="126" t="s">
        <v>55</v>
      </c>
      <c r="V27" s="130"/>
      <c r="W27" s="131" t="s">
        <v>2004</v>
      </c>
      <c r="X27" s="132">
        <f t="shared" si="2"/>
        <v>2013</v>
      </c>
    </row>
    <row r="28" spans="1:24" ht="24.9" customHeight="1" x14ac:dyDescent="0.2">
      <c r="A28" s="117">
        <f>IF(B28="","",_xlfn.AGGREGATE(3,3,$B$8:B28))</f>
        <v>21</v>
      </c>
      <c r="B28" s="125" t="s">
        <v>152</v>
      </c>
      <c r="C28" s="126" t="s">
        <v>1900</v>
      </c>
      <c r="D28" s="126" t="s">
        <v>1325</v>
      </c>
      <c r="E28" s="126" t="s">
        <v>1314</v>
      </c>
      <c r="F28" s="127" t="s">
        <v>154</v>
      </c>
      <c r="G28" s="126" t="s">
        <v>27</v>
      </c>
      <c r="H28" s="126" t="s">
        <v>28</v>
      </c>
      <c r="I28" s="126" t="s">
        <v>1559</v>
      </c>
      <c r="J28" s="126" t="s">
        <v>1640</v>
      </c>
      <c r="K28" s="126" t="s">
        <v>29</v>
      </c>
      <c r="L28" s="126" t="s">
        <v>30</v>
      </c>
      <c r="M28" s="126" t="s">
        <v>1640</v>
      </c>
      <c r="N28" s="126" t="s">
        <v>29</v>
      </c>
      <c r="O28" s="126" t="s">
        <v>30</v>
      </c>
      <c r="P28" s="126"/>
      <c r="Q28" s="126" t="s">
        <v>155</v>
      </c>
      <c r="R28" s="126" t="s">
        <v>156</v>
      </c>
      <c r="S28" s="128" t="s">
        <v>157</v>
      </c>
      <c r="T28" s="129"/>
      <c r="U28" s="126" t="s">
        <v>34</v>
      </c>
      <c r="V28" s="130"/>
      <c r="W28" s="131" t="s">
        <v>2004</v>
      </c>
      <c r="X28" s="132">
        <f t="shared" si="2"/>
        <v>2013</v>
      </c>
    </row>
    <row r="29" spans="1:24" ht="24.9" customHeight="1" x14ac:dyDescent="0.2">
      <c r="A29" s="117">
        <f>IF(B29="","",_xlfn.AGGREGATE(3,3,$B$8:B29))</f>
        <v>22</v>
      </c>
      <c r="B29" s="125" t="s">
        <v>612</v>
      </c>
      <c r="C29" s="126" t="s">
        <v>1903</v>
      </c>
      <c r="D29" s="126" t="s">
        <v>1395</v>
      </c>
      <c r="E29" s="126" t="s">
        <v>1517</v>
      </c>
      <c r="F29" s="127" t="s">
        <v>614</v>
      </c>
      <c r="G29" s="126" t="s">
        <v>27</v>
      </c>
      <c r="H29" s="126" t="s">
        <v>28</v>
      </c>
      <c r="I29" s="126" t="s">
        <v>615</v>
      </c>
      <c r="J29" s="126" t="s">
        <v>519</v>
      </c>
      <c r="K29" s="126" t="s">
        <v>29</v>
      </c>
      <c r="L29" s="126" t="s">
        <v>30</v>
      </c>
      <c r="M29" s="126" t="s">
        <v>519</v>
      </c>
      <c r="N29" s="126" t="s">
        <v>29</v>
      </c>
      <c r="O29" s="126" t="s">
        <v>30</v>
      </c>
      <c r="P29" s="126"/>
      <c r="Q29" s="126" t="s">
        <v>616</v>
      </c>
      <c r="R29" s="126" t="s">
        <v>617</v>
      </c>
      <c r="S29" s="128" t="s">
        <v>618</v>
      </c>
      <c r="T29" s="129"/>
      <c r="U29" s="126" t="s">
        <v>48</v>
      </c>
      <c r="V29" s="130"/>
      <c r="W29" s="131" t="s">
        <v>2004</v>
      </c>
      <c r="X29" s="132">
        <f t="shared" si="2"/>
        <v>2013</v>
      </c>
    </row>
    <row r="30" spans="1:24" ht="24.9" customHeight="1" x14ac:dyDescent="0.2">
      <c r="A30" s="117">
        <f>IF(B30="","",_xlfn.AGGREGATE(3,3,$B$8:B30))</f>
        <v>23</v>
      </c>
      <c r="B30" s="125" t="s">
        <v>800</v>
      </c>
      <c r="C30" s="126" t="s">
        <v>1917</v>
      </c>
      <c r="D30" s="126" t="s">
        <v>1307</v>
      </c>
      <c r="E30" s="126" t="s">
        <v>1492</v>
      </c>
      <c r="F30" s="127" t="s">
        <v>802</v>
      </c>
      <c r="G30" s="126" t="s">
        <v>38</v>
      </c>
      <c r="H30" s="126" t="s">
        <v>28</v>
      </c>
      <c r="I30" s="126" t="s">
        <v>1557</v>
      </c>
      <c r="J30" s="126" t="s">
        <v>1587</v>
      </c>
      <c r="K30" s="126" t="s">
        <v>29</v>
      </c>
      <c r="L30" s="126" t="s">
        <v>30</v>
      </c>
      <c r="M30" s="126" t="s">
        <v>1587</v>
      </c>
      <c r="N30" s="126" t="s">
        <v>29</v>
      </c>
      <c r="O30" s="126" t="s">
        <v>30</v>
      </c>
      <c r="P30" s="126"/>
      <c r="Q30" s="126" t="s">
        <v>803</v>
      </c>
      <c r="R30" s="126" t="s">
        <v>804</v>
      </c>
      <c r="S30" s="128" t="s">
        <v>805</v>
      </c>
      <c r="T30" s="129"/>
      <c r="U30" s="126" t="s">
        <v>55</v>
      </c>
      <c r="V30" s="130"/>
      <c r="W30" s="131" t="s">
        <v>2004</v>
      </c>
      <c r="X30" s="132">
        <f t="shared" si="2"/>
        <v>2013</v>
      </c>
    </row>
    <row r="31" spans="1:24" ht="24.9" customHeight="1" x14ac:dyDescent="0.2">
      <c r="A31" s="117">
        <f>IF(B31="","",_xlfn.AGGREGATE(3,3,$B$8:B31))</f>
        <v>24</v>
      </c>
      <c r="B31" s="125" t="s">
        <v>739</v>
      </c>
      <c r="C31" s="126" t="s">
        <v>1921</v>
      </c>
      <c r="D31" s="126" t="s">
        <v>1416</v>
      </c>
      <c r="E31" s="126" t="s">
        <v>1492</v>
      </c>
      <c r="F31" s="127" t="s">
        <v>741</v>
      </c>
      <c r="G31" s="126" t="s">
        <v>38</v>
      </c>
      <c r="H31" s="126" t="s">
        <v>28</v>
      </c>
      <c r="I31" s="126" t="s">
        <v>1559</v>
      </c>
      <c r="J31" s="126" t="s">
        <v>1720</v>
      </c>
      <c r="K31" s="126" t="s">
        <v>29</v>
      </c>
      <c r="L31" s="126" t="s">
        <v>30</v>
      </c>
      <c r="M31" s="126" t="s">
        <v>1720</v>
      </c>
      <c r="N31" s="126" t="s">
        <v>29</v>
      </c>
      <c r="O31" s="126" t="s">
        <v>30</v>
      </c>
      <c r="P31" s="126"/>
      <c r="Q31" s="126" t="s">
        <v>742</v>
      </c>
      <c r="R31" s="126" t="s">
        <v>743</v>
      </c>
      <c r="S31" s="128" t="s">
        <v>744</v>
      </c>
      <c r="T31" s="129"/>
      <c r="U31" s="126" t="s">
        <v>55</v>
      </c>
      <c r="V31" s="130"/>
      <c r="W31" s="131" t="s">
        <v>2004</v>
      </c>
      <c r="X31" s="132">
        <f t="shared" si="2"/>
        <v>2013</v>
      </c>
    </row>
    <row r="32" spans="1:24" ht="24.9" customHeight="1" x14ac:dyDescent="0.2">
      <c r="A32" s="117">
        <f>IF(B32="","",_xlfn.AGGREGATE(3,3,$B$8:B32))</f>
        <v>25</v>
      </c>
      <c r="B32" s="125" t="s">
        <v>689</v>
      </c>
      <c r="C32" s="126" t="s">
        <v>1923</v>
      </c>
      <c r="D32" s="126" t="s">
        <v>1407</v>
      </c>
      <c r="E32" s="126" t="s">
        <v>1518</v>
      </c>
      <c r="F32" s="127" t="s">
        <v>691</v>
      </c>
      <c r="G32" s="126" t="s">
        <v>38</v>
      </c>
      <c r="H32" s="126" t="s">
        <v>28</v>
      </c>
      <c r="I32" s="126" t="s">
        <v>1550</v>
      </c>
      <c r="J32" s="126" t="s">
        <v>239</v>
      </c>
      <c r="K32" s="126" t="s">
        <v>29</v>
      </c>
      <c r="L32" s="126" t="s">
        <v>30</v>
      </c>
      <c r="M32" s="126" t="s">
        <v>239</v>
      </c>
      <c r="N32" s="126" t="s">
        <v>29</v>
      </c>
      <c r="O32" s="126" t="s">
        <v>30</v>
      </c>
      <c r="P32" s="126"/>
      <c r="Q32" s="126" t="s">
        <v>692</v>
      </c>
      <c r="R32" s="126" t="s">
        <v>693</v>
      </c>
      <c r="S32" s="128" t="s">
        <v>694</v>
      </c>
      <c r="T32" s="129"/>
      <c r="U32" s="126" t="s">
        <v>34</v>
      </c>
      <c r="V32" s="130"/>
      <c r="W32" s="131" t="s">
        <v>2004</v>
      </c>
      <c r="X32" s="132">
        <f t="shared" si="2"/>
        <v>2013</v>
      </c>
    </row>
    <row r="33" spans="1:24" ht="24.9" customHeight="1" x14ac:dyDescent="0.2">
      <c r="A33" s="117">
        <f>IF(B33="","",_xlfn.AGGREGATE(3,3,$B$8:B33))</f>
        <v>26</v>
      </c>
      <c r="B33" s="125" t="s">
        <v>1074</v>
      </c>
      <c r="C33" s="126" t="s">
        <v>1929</v>
      </c>
      <c r="D33" s="126" t="s">
        <v>1462</v>
      </c>
      <c r="E33" s="126" t="s">
        <v>1532</v>
      </c>
      <c r="F33" s="127" t="s">
        <v>747</v>
      </c>
      <c r="G33" s="126" t="s">
        <v>38</v>
      </c>
      <c r="H33" s="126" t="s">
        <v>28</v>
      </c>
      <c r="I33" s="126" t="s">
        <v>1550</v>
      </c>
      <c r="J33" s="126" t="s">
        <v>226</v>
      </c>
      <c r="K33" s="126" t="s">
        <v>29</v>
      </c>
      <c r="L33" s="126" t="s">
        <v>30</v>
      </c>
      <c r="M33" s="126" t="s">
        <v>226</v>
      </c>
      <c r="N33" s="126" t="s">
        <v>29</v>
      </c>
      <c r="O33" s="126" t="s">
        <v>30</v>
      </c>
      <c r="P33" s="126"/>
      <c r="Q33" s="126" t="s">
        <v>1076</v>
      </c>
      <c r="R33" s="126" t="s">
        <v>1077</v>
      </c>
      <c r="S33" s="128" t="s">
        <v>1078</v>
      </c>
      <c r="T33" s="129"/>
      <c r="U33" s="126" t="s">
        <v>55</v>
      </c>
      <c r="V33" s="130"/>
      <c r="W33" s="131" t="s">
        <v>2004</v>
      </c>
      <c r="X33" s="132">
        <f t="shared" ref="X33:X49" si="3">YEAR(F33)</f>
        <v>2013</v>
      </c>
    </row>
    <row r="34" spans="1:24" ht="24.9" customHeight="1" x14ac:dyDescent="0.2">
      <c r="A34" s="117">
        <f>IF(B34="","",_xlfn.AGGREGATE(3,3,$B$8:B34))</f>
        <v>27</v>
      </c>
      <c r="B34" s="134">
        <v>22213014312</v>
      </c>
      <c r="C34" s="126" t="s">
        <v>1934</v>
      </c>
      <c r="D34" s="126" t="s">
        <v>1468</v>
      </c>
      <c r="E34" s="126" t="s">
        <v>1523</v>
      </c>
      <c r="F34" s="127" t="s">
        <v>1119</v>
      </c>
      <c r="G34" s="126" t="s">
        <v>38</v>
      </c>
      <c r="H34" s="126" t="s">
        <v>28</v>
      </c>
      <c r="I34" s="126" t="s">
        <v>1550</v>
      </c>
      <c r="J34" s="126" t="s">
        <v>1582</v>
      </c>
      <c r="K34" s="126" t="s">
        <v>29</v>
      </c>
      <c r="L34" s="126" t="s">
        <v>30</v>
      </c>
      <c r="M34" s="126" t="s">
        <v>1582</v>
      </c>
      <c r="N34" s="126" t="s">
        <v>29</v>
      </c>
      <c r="O34" s="126" t="s">
        <v>30</v>
      </c>
      <c r="P34" s="126"/>
      <c r="Q34" s="126" t="s">
        <v>1120</v>
      </c>
      <c r="R34" s="126" t="s">
        <v>1121</v>
      </c>
      <c r="S34" s="128" t="s">
        <v>1122</v>
      </c>
      <c r="T34" s="129"/>
      <c r="U34" s="126" t="s">
        <v>55</v>
      </c>
      <c r="V34" s="130"/>
      <c r="W34" s="131" t="s">
        <v>2004</v>
      </c>
      <c r="X34" s="132">
        <f t="shared" si="3"/>
        <v>2013</v>
      </c>
    </row>
    <row r="35" spans="1:24" ht="24.9" customHeight="1" x14ac:dyDescent="0.2">
      <c r="A35" s="117">
        <f>IF(B35="","",_xlfn.AGGREGATE(3,3,$B$8:B35))</f>
        <v>28</v>
      </c>
      <c r="B35" s="125" t="s">
        <v>745</v>
      </c>
      <c r="C35" s="126" t="s">
        <v>1935</v>
      </c>
      <c r="D35" s="126" t="s">
        <v>1417</v>
      </c>
      <c r="E35" s="126" t="s">
        <v>1524</v>
      </c>
      <c r="F35" s="127" t="s">
        <v>747</v>
      </c>
      <c r="G35" s="126" t="s">
        <v>27</v>
      </c>
      <c r="H35" s="126" t="s">
        <v>28</v>
      </c>
      <c r="I35" s="126" t="s">
        <v>1724</v>
      </c>
      <c r="J35" s="126" t="s">
        <v>1587</v>
      </c>
      <c r="K35" s="126" t="s">
        <v>29</v>
      </c>
      <c r="L35" s="126" t="s">
        <v>30</v>
      </c>
      <c r="M35" s="126" t="s">
        <v>1587</v>
      </c>
      <c r="N35" s="126" t="s">
        <v>29</v>
      </c>
      <c r="O35" s="126" t="s">
        <v>30</v>
      </c>
      <c r="P35" s="126"/>
      <c r="Q35" s="126" t="s">
        <v>748</v>
      </c>
      <c r="R35" s="126" t="s">
        <v>749</v>
      </c>
      <c r="S35" s="128" t="s">
        <v>750</v>
      </c>
      <c r="T35" s="129"/>
      <c r="U35" s="126" t="s">
        <v>55</v>
      </c>
      <c r="V35" s="130"/>
      <c r="W35" s="131" t="s">
        <v>2004</v>
      </c>
      <c r="X35" s="132">
        <f t="shared" si="3"/>
        <v>2013</v>
      </c>
    </row>
    <row r="36" spans="1:24" ht="24.9" customHeight="1" x14ac:dyDescent="0.2">
      <c r="A36" s="117">
        <f>IF(B36="","",_xlfn.AGGREGATE(3,3,$B$8:B36))</f>
        <v>29</v>
      </c>
      <c r="B36" s="125" t="s">
        <v>933</v>
      </c>
      <c r="C36" s="126" t="s">
        <v>1938</v>
      </c>
      <c r="D36" s="126" t="s">
        <v>1441</v>
      </c>
      <c r="E36" s="126" t="s">
        <v>1509</v>
      </c>
      <c r="F36" s="127" t="s">
        <v>935</v>
      </c>
      <c r="G36" s="126" t="s">
        <v>27</v>
      </c>
      <c r="H36" s="126" t="s">
        <v>28</v>
      </c>
      <c r="I36" s="126" t="s">
        <v>1550</v>
      </c>
      <c r="J36" s="126" t="s">
        <v>1551</v>
      </c>
      <c r="K36" s="126" t="s">
        <v>29</v>
      </c>
      <c r="L36" s="126" t="s">
        <v>30</v>
      </c>
      <c r="M36" s="126" t="s">
        <v>1551</v>
      </c>
      <c r="N36" s="126" t="s">
        <v>29</v>
      </c>
      <c r="O36" s="126" t="s">
        <v>30</v>
      </c>
      <c r="P36" s="126"/>
      <c r="Q36" s="126" t="s">
        <v>936</v>
      </c>
      <c r="R36" s="126" t="s">
        <v>937</v>
      </c>
      <c r="S36" s="128" t="s">
        <v>938</v>
      </c>
      <c r="T36" s="129"/>
      <c r="U36" s="126" t="s">
        <v>55</v>
      </c>
      <c r="V36" s="130"/>
      <c r="W36" s="131" t="s">
        <v>2004</v>
      </c>
      <c r="X36" s="132">
        <f t="shared" si="3"/>
        <v>2013</v>
      </c>
    </row>
    <row r="37" spans="1:24" ht="24.9" customHeight="1" x14ac:dyDescent="0.2">
      <c r="A37" s="117">
        <f>IF(B37="","",_xlfn.AGGREGATE(3,3,$B$8:B37))</f>
        <v>30</v>
      </c>
      <c r="B37" s="125" t="s">
        <v>954</v>
      </c>
      <c r="C37" s="126" t="s">
        <v>1941</v>
      </c>
      <c r="D37" s="126" t="s">
        <v>1444</v>
      </c>
      <c r="E37" s="126" t="s">
        <v>1537</v>
      </c>
      <c r="F37" s="127" t="s">
        <v>956</v>
      </c>
      <c r="G37" s="126" t="s">
        <v>38</v>
      </c>
      <c r="H37" s="126" t="s">
        <v>28</v>
      </c>
      <c r="I37" s="126" t="s">
        <v>957</v>
      </c>
      <c r="J37" s="126" t="s">
        <v>1728</v>
      </c>
      <c r="K37" s="126" t="s">
        <v>1729</v>
      </c>
      <c r="L37" s="126" t="s">
        <v>1730</v>
      </c>
      <c r="M37" s="126" t="s">
        <v>1576</v>
      </c>
      <c r="N37" s="126" t="s">
        <v>29</v>
      </c>
      <c r="O37" s="126" t="s">
        <v>30</v>
      </c>
      <c r="P37" s="126" t="s">
        <v>950</v>
      </c>
      <c r="Q37" s="126" t="s">
        <v>958</v>
      </c>
      <c r="R37" s="126" t="s">
        <v>959</v>
      </c>
      <c r="S37" s="128" t="s">
        <v>960</v>
      </c>
      <c r="T37" s="129" t="s">
        <v>1583</v>
      </c>
      <c r="U37" s="126" t="s">
        <v>55</v>
      </c>
      <c r="V37" s="130"/>
      <c r="W37" s="131" t="s">
        <v>2004</v>
      </c>
      <c r="X37" s="132">
        <f t="shared" si="3"/>
        <v>2013</v>
      </c>
    </row>
    <row r="38" spans="1:24" ht="24.9" customHeight="1" x14ac:dyDescent="0.2">
      <c r="A38" s="117">
        <f>IF(B38="","",_xlfn.AGGREGATE(3,3,$B$8:B38))</f>
        <v>31</v>
      </c>
      <c r="B38" s="125" t="s">
        <v>1095</v>
      </c>
      <c r="C38" s="126" t="s">
        <v>1942</v>
      </c>
      <c r="D38" s="126" t="s">
        <v>1466</v>
      </c>
      <c r="E38" s="126" t="s">
        <v>1544</v>
      </c>
      <c r="F38" s="127" t="s">
        <v>1097</v>
      </c>
      <c r="G38" s="126" t="s">
        <v>38</v>
      </c>
      <c r="H38" s="126" t="s">
        <v>28</v>
      </c>
      <c r="I38" s="126" t="s">
        <v>1731</v>
      </c>
      <c r="J38" s="126" t="s">
        <v>1732</v>
      </c>
      <c r="K38" s="126" t="s">
        <v>1733</v>
      </c>
      <c r="L38" s="126" t="s">
        <v>1734</v>
      </c>
      <c r="M38" s="126" t="s">
        <v>1098</v>
      </c>
      <c r="N38" s="126" t="s">
        <v>29</v>
      </c>
      <c r="O38" s="126" t="s">
        <v>30</v>
      </c>
      <c r="P38" s="126"/>
      <c r="Q38" s="126" t="s">
        <v>1099</v>
      </c>
      <c r="R38" s="126" t="s">
        <v>1100</v>
      </c>
      <c r="S38" s="128" t="s">
        <v>1101</v>
      </c>
      <c r="T38" s="129" t="s">
        <v>1583</v>
      </c>
      <c r="U38" s="126" t="s">
        <v>48</v>
      </c>
      <c r="V38" s="130"/>
      <c r="W38" s="131" t="s">
        <v>2004</v>
      </c>
      <c r="X38" s="132">
        <f t="shared" si="3"/>
        <v>2013</v>
      </c>
    </row>
    <row r="39" spans="1:24" ht="24.9" customHeight="1" x14ac:dyDescent="0.2">
      <c r="A39" s="117">
        <f>IF(B39="","",_xlfn.AGGREGATE(3,3,$B$8:B39))</f>
        <v>32</v>
      </c>
      <c r="B39" s="125" t="s">
        <v>909</v>
      </c>
      <c r="C39" s="126" t="s">
        <v>1943</v>
      </c>
      <c r="D39" s="126" t="s">
        <v>1367</v>
      </c>
      <c r="E39" s="126" t="s">
        <v>1519</v>
      </c>
      <c r="F39" s="127" t="s">
        <v>911</v>
      </c>
      <c r="G39" s="126" t="s">
        <v>38</v>
      </c>
      <c r="H39" s="126" t="s">
        <v>28</v>
      </c>
      <c r="I39" s="126" t="s">
        <v>1550</v>
      </c>
      <c r="J39" s="126" t="s">
        <v>477</v>
      </c>
      <c r="K39" s="126" t="s">
        <v>29</v>
      </c>
      <c r="L39" s="126" t="s">
        <v>30</v>
      </c>
      <c r="M39" s="126" t="s">
        <v>477</v>
      </c>
      <c r="N39" s="126" t="s">
        <v>29</v>
      </c>
      <c r="O39" s="126" t="s">
        <v>30</v>
      </c>
      <c r="P39" s="126"/>
      <c r="Q39" s="126" t="s">
        <v>912</v>
      </c>
      <c r="R39" s="126" t="s">
        <v>913</v>
      </c>
      <c r="S39" s="128" t="s">
        <v>914</v>
      </c>
      <c r="T39" s="129"/>
      <c r="U39" s="126" t="s">
        <v>34</v>
      </c>
      <c r="V39" s="130"/>
      <c r="W39" s="131" t="s">
        <v>2004</v>
      </c>
      <c r="X39" s="132">
        <f t="shared" si="3"/>
        <v>2013</v>
      </c>
    </row>
    <row r="40" spans="1:24" ht="24.9" customHeight="1" x14ac:dyDescent="0.2">
      <c r="A40" s="117">
        <f>IF(B40="","",_xlfn.AGGREGATE(3,3,$B$8:B40))</f>
        <v>33</v>
      </c>
      <c r="B40" s="125" t="s">
        <v>714</v>
      </c>
      <c r="C40" s="126" t="s">
        <v>1954</v>
      </c>
      <c r="D40" s="126" t="s">
        <v>1411</v>
      </c>
      <c r="E40" s="126" t="s">
        <v>1520</v>
      </c>
      <c r="F40" s="127" t="s">
        <v>716</v>
      </c>
      <c r="G40" s="126" t="s">
        <v>38</v>
      </c>
      <c r="H40" s="126" t="s">
        <v>28</v>
      </c>
      <c r="I40" s="126" t="s">
        <v>1559</v>
      </c>
      <c r="J40" s="126" t="s">
        <v>1745</v>
      </c>
      <c r="K40" s="126" t="s">
        <v>29</v>
      </c>
      <c r="L40" s="126" t="s">
        <v>30</v>
      </c>
      <c r="M40" s="126" t="s">
        <v>1745</v>
      </c>
      <c r="N40" s="126" t="s">
        <v>29</v>
      </c>
      <c r="O40" s="126" t="s">
        <v>30</v>
      </c>
      <c r="P40" s="126"/>
      <c r="Q40" s="126" t="s">
        <v>717</v>
      </c>
      <c r="R40" s="126" t="s">
        <v>172</v>
      </c>
      <c r="S40" s="128" t="s">
        <v>718</v>
      </c>
      <c r="T40" s="129"/>
      <c r="U40" s="126" t="s">
        <v>68</v>
      </c>
      <c r="V40" s="130"/>
      <c r="W40" s="131" t="s">
        <v>2004</v>
      </c>
      <c r="X40" s="132">
        <f t="shared" si="3"/>
        <v>2013</v>
      </c>
    </row>
    <row r="41" spans="1:24" ht="24.9" customHeight="1" x14ac:dyDescent="0.2">
      <c r="A41" s="117">
        <f>IF(B41="","",_xlfn.AGGREGATE(3,3,$B$8:B41))</f>
        <v>34</v>
      </c>
      <c r="B41" s="125" t="s">
        <v>355</v>
      </c>
      <c r="C41" s="126" t="s">
        <v>1955</v>
      </c>
      <c r="D41" s="126" t="s">
        <v>1343</v>
      </c>
      <c r="E41" s="126" t="s">
        <v>1490</v>
      </c>
      <c r="F41" s="127" t="s">
        <v>356</v>
      </c>
      <c r="G41" s="126" t="s">
        <v>27</v>
      </c>
      <c r="H41" s="126" t="s">
        <v>28</v>
      </c>
      <c r="I41" s="126" t="s">
        <v>72</v>
      </c>
      <c r="J41" s="126" t="s">
        <v>357</v>
      </c>
      <c r="K41" s="126" t="s">
        <v>29</v>
      </c>
      <c r="L41" s="126" t="s">
        <v>30</v>
      </c>
      <c r="M41" s="126" t="s">
        <v>357</v>
      </c>
      <c r="N41" s="126" t="s">
        <v>29</v>
      </c>
      <c r="O41" s="126" t="s">
        <v>30</v>
      </c>
      <c r="P41" s="126"/>
      <c r="Q41" s="126" t="s">
        <v>358</v>
      </c>
      <c r="R41" s="126" t="s">
        <v>359</v>
      </c>
      <c r="S41" s="128" t="s">
        <v>360</v>
      </c>
      <c r="T41" s="129"/>
      <c r="U41" s="126" t="s">
        <v>34</v>
      </c>
      <c r="V41" s="130"/>
      <c r="W41" s="131" t="s">
        <v>2004</v>
      </c>
      <c r="X41" s="132">
        <f t="shared" si="3"/>
        <v>2013</v>
      </c>
    </row>
    <row r="42" spans="1:24" ht="24.9" customHeight="1" x14ac:dyDescent="0.2">
      <c r="A42" s="117">
        <f>IF(B42="","",_xlfn.AGGREGATE(3,3,$B$8:B42))</f>
        <v>35</v>
      </c>
      <c r="B42" s="125" t="s">
        <v>229</v>
      </c>
      <c r="C42" s="126" t="s">
        <v>1960</v>
      </c>
      <c r="D42" s="126" t="s">
        <v>1337</v>
      </c>
      <c r="E42" s="126" t="s">
        <v>1487</v>
      </c>
      <c r="F42" s="127" t="s">
        <v>231</v>
      </c>
      <c r="G42" s="126" t="s">
        <v>27</v>
      </c>
      <c r="H42" s="126" t="s">
        <v>28</v>
      </c>
      <c r="I42" s="126" t="s">
        <v>1550</v>
      </c>
      <c r="J42" s="126" t="s">
        <v>232</v>
      </c>
      <c r="K42" s="126" t="s">
        <v>29</v>
      </c>
      <c r="L42" s="126" t="s">
        <v>30</v>
      </c>
      <c r="M42" s="126" t="s">
        <v>232</v>
      </c>
      <c r="N42" s="126" t="s">
        <v>29</v>
      </c>
      <c r="O42" s="126" t="s">
        <v>30</v>
      </c>
      <c r="P42" s="126"/>
      <c r="Q42" s="126" t="s">
        <v>233</v>
      </c>
      <c r="R42" s="126" t="s">
        <v>234</v>
      </c>
      <c r="S42" s="128" t="s">
        <v>235</v>
      </c>
      <c r="T42" s="129"/>
      <c r="U42" s="126" t="s">
        <v>34</v>
      </c>
      <c r="V42" s="130"/>
      <c r="W42" s="131" t="s">
        <v>2004</v>
      </c>
      <c r="X42" s="132">
        <f t="shared" si="3"/>
        <v>2013</v>
      </c>
    </row>
    <row r="43" spans="1:24" ht="24.9" customHeight="1" x14ac:dyDescent="0.2">
      <c r="A43" s="117">
        <f>IF(B43="","",_xlfn.AGGREGATE(3,3,$B$8:B43))</f>
        <v>36</v>
      </c>
      <c r="B43" s="125" t="s">
        <v>422</v>
      </c>
      <c r="C43" s="126" t="s">
        <v>1961</v>
      </c>
      <c r="D43" s="126" t="s">
        <v>1297</v>
      </c>
      <c r="E43" s="126" t="s">
        <v>1487</v>
      </c>
      <c r="F43" s="127" t="s">
        <v>424</v>
      </c>
      <c r="G43" s="126" t="s">
        <v>27</v>
      </c>
      <c r="H43" s="126" t="s">
        <v>28</v>
      </c>
      <c r="I43" s="126" t="s">
        <v>1557</v>
      </c>
      <c r="J43" s="126" t="s">
        <v>425</v>
      </c>
      <c r="K43" s="126" t="s">
        <v>29</v>
      </c>
      <c r="L43" s="126" t="s">
        <v>30</v>
      </c>
      <c r="M43" s="126" t="s">
        <v>425</v>
      </c>
      <c r="N43" s="126" t="s">
        <v>29</v>
      </c>
      <c r="O43" s="126" t="s">
        <v>30</v>
      </c>
      <c r="P43" s="126"/>
      <c r="Q43" s="126" t="s">
        <v>426</v>
      </c>
      <c r="R43" s="126" t="s">
        <v>247</v>
      </c>
      <c r="S43" s="128" t="s">
        <v>427</v>
      </c>
      <c r="T43" s="129"/>
      <c r="U43" s="126" t="s">
        <v>34</v>
      </c>
      <c r="V43" s="130"/>
      <c r="W43" s="131" t="s">
        <v>2004</v>
      </c>
      <c r="X43" s="132">
        <f t="shared" si="3"/>
        <v>2013</v>
      </c>
    </row>
    <row r="44" spans="1:24" ht="24.9" customHeight="1" x14ac:dyDescent="0.2">
      <c r="A44" s="117">
        <f>IF(B44="","",_xlfn.AGGREGATE(3,3,$B$8:B44))</f>
        <v>37</v>
      </c>
      <c r="B44" s="125" t="s">
        <v>926</v>
      </c>
      <c r="C44" s="126" t="s">
        <v>1966</v>
      </c>
      <c r="D44" s="126" t="s">
        <v>1440</v>
      </c>
      <c r="E44" s="126" t="s">
        <v>1534</v>
      </c>
      <c r="F44" s="127" t="s">
        <v>923</v>
      </c>
      <c r="G44" s="126" t="s">
        <v>27</v>
      </c>
      <c r="H44" s="126" t="s">
        <v>28</v>
      </c>
      <c r="I44" s="126" t="s">
        <v>1550</v>
      </c>
      <c r="J44" s="126" t="s">
        <v>357</v>
      </c>
      <c r="K44" s="126" t="s">
        <v>29</v>
      </c>
      <c r="L44" s="126" t="s">
        <v>30</v>
      </c>
      <c r="M44" s="126" t="s">
        <v>357</v>
      </c>
      <c r="N44" s="126" t="s">
        <v>29</v>
      </c>
      <c r="O44" s="126" t="s">
        <v>30</v>
      </c>
      <c r="P44" s="126"/>
      <c r="Q44" s="126" t="s">
        <v>358</v>
      </c>
      <c r="R44" s="126" t="s">
        <v>924</v>
      </c>
      <c r="S44" s="128" t="s">
        <v>925</v>
      </c>
      <c r="T44" s="129"/>
      <c r="U44" s="126" t="s">
        <v>772</v>
      </c>
      <c r="V44" s="130"/>
      <c r="W44" s="131" t="s">
        <v>2004</v>
      </c>
      <c r="X44" s="132">
        <f t="shared" si="3"/>
        <v>2013</v>
      </c>
    </row>
    <row r="45" spans="1:24" ht="24.9" customHeight="1" x14ac:dyDescent="0.2">
      <c r="A45" s="117">
        <f>IF(B45="","",_xlfn.AGGREGATE(3,3,$B$8:B45))</f>
        <v>38</v>
      </c>
      <c r="B45" s="125" t="s">
        <v>527</v>
      </c>
      <c r="C45" s="126" t="s">
        <v>1967</v>
      </c>
      <c r="D45" s="126" t="s">
        <v>1382</v>
      </c>
      <c r="E45" s="126" t="s">
        <v>1513</v>
      </c>
      <c r="F45" s="127" t="s">
        <v>459</v>
      </c>
      <c r="G45" s="126" t="s">
        <v>27</v>
      </c>
      <c r="H45" s="126" t="s">
        <v>28</v>
      </c>
      <c r="I45" s="126" t="s">
        <v>1559</v>
      </c>
      <c r="J45" s="126" t="s">
        <v>529</v>
      </c>
      <c r="K45" s="126" t="s">
        <v>29</v>
      </c>
      <c r="L45" s="126" t="s">
        <v>30</v>
      </c>
      <c r="M45" s="126" t="s">
        <v>529</v>
      </c>
      <c r="N45" s="126" t="s">
        <v>29</v>
      </c>
      <c r="O45" s="126" t="s">
        <v>30</v>
      </c>
      <c r="P45" s="126"/>
      <c r="Q45" s="126" t="s">
        <v>530</v>
      </c>
      <c r="R45" s="126" t="s">
        <v>531</v>
      </c>
      <c r="S45" s="128" t="s">
        <v>532</v>
      </c>
      <c r="T45" s="129"/>
      <c r="U45" s="126" t="s">
        <v>34</v>
      </c>
      <c r="V45" s="130"/>
      <c r="W45" s="131" t="s">
        <v>2004</v>
      </c>
      <c r="X45" s="132">
        <f t="shared" si="3"/>
        <v>2013</v>
      </c>
    </row>
    <row r="46" spans="1:24" ht="24.9" customHeight="1" x14ac:dyDescent="0.2">
      <c r="A46" s="117">
        <f>IF(B46="","",_xlfn.AGGREGATE(3,3,$B$8:B46))</f>
        <v>39</v>
      </c>
      <c r="B46" s="125" t="s">
        <v>49</v>
      </c>
      <c r="C46" s="126" t="s">
        <v>1970</v>
      </c>
      <c r="D46" s="126" t="s">
        <v>1293</v>
      </c>
      <c r="E46" s="126" t="s">
        <v>1310</v>
      </c>
      <c r="F46" s="127" t="s">
        <v>51</v>
      </c>
      <c r="G46" s="126" t="s">
        <v>38</v>
      </c>
      <c r="H46" s="126" t="s">
        <v>28</v>
      </c>
      <c r="I46" s="126" t="s">
        <v>1550</v>
      </c>
      <c r="J46" s="126" t="s">
        <v>1577</v>
      </c>
      <c r="K46" s="126" t="s">
        <v>29</v>
      </c>
      <c r="L46" s="126" t="s">
        <v>30</v>
      </c>
      <c r="M46" s="126" t="s">
        <v>1577</v>
      </c>
      <c r="N46" s="126" t="s">
        <v>29</v>
      </c>
      <c r="O46" s="126" t="s">
        <v>30</v>
      </c>
      <c r="P46" s="126"/>
      <c r="Q46" s="126" t="s">
        <v>52</v>
      </c>
      <c r="R46" s="126" t="s">
        <v>53</v>
      </c>
      <c r="S46" s="128" t="s">
        <v>54</v>
      </c>
      <c r="T46" s="129"/>
      <c r="U46" s="126" t="s">
        <v>55</v>
      </c>
      <c r="V46" s="130"/>
      <c r="W46" s="131" t="s">
        <v>2004</v>
      </c>
      <c r="X46" s="132">
        <f t="shared" si="3"/>
        <v>2013</v>
      </c>
    </row>
    <row r="47" spans="1:24" ht="24.9" customHeight="1" x14ac:dyDescent="0.2">
      <c r="A47" s="117">
        <f>IF(B47="","",_xlfn.AGGREGATE(3,3,$B$8:B47))</f>
        <v>40</v>
      </c>
      <c r="B47" s="125" t="s">
        <v>296</v>
      </c>
      <c r="C47" s="126" t="s">
        <v>1973</v>
      </c>
      <c r="D47" s="126" t="s">
        <v>1348</v>
      </c>
      <c r="E47" s="126" t="s">
        <v>1310</v>
      </c>
      <c r="F47" s="127" t="s">
        <v>298</v>
      </c>
      <c r="G47" s="126" t="s">
        <v>38</v>
      </c>
      <c r="H47" s="126" t="s">
        <v>28</v>
      </c>
      <c r="I47" s="126" t="s">
        <v>299</v>
      </c>
      <c r="J47" s="126" t="s">
        <v>1757</v>
      </c>
      <c r="K47" s="126" t="s">
        <v>192</v>
      </c>
      <c r="L47" s="126" t="s">
        <v>30</v>
      </c>
      <c r="M47" s="126" t="s">
        <v>1757</v>
      </c>
      <c r="N47" s="126" t="s">
        <v>192</v>
      </c>
      <c r="O47" s="126" t="s">
        <v>30</v>
      </c>
      <c r="P47" s="126"/>
      <c r="Q47" s="126" t="s">
        <v>300</v>
      </c>
      <c r="R47" s="126" t="s">
        <v>301</v>
      </c>
      <c r="S47" s="128" t="s">
        <v>302</v>
      </c>
      <c r="T47" s="129"/>
      <c r="U47" s="126" t="s">
        <v>55</v>
      </c>
      <c r="V47" s="130"/>
      <c r="W47" s="131" t="s">
        <v>2004</v>
      </c>
      <c r="X47" s="132">
        <f t="shared" si="3"/>
        <v>2013</v>
      </c>
    </row>
    <row r="48" spans="1:24" ht="24.9" customHeight="1" x14ac:dyDescent="0.2">
      <c r="A48" s="117">
        <f>IF(B48="","",_xlfn.AGGREGATE(3,3,$B$8:B48))</f>
        <v>41</v>
      </c>
      <c r="B48" s="125" t="s">
        <v>921</v>
      </c>
      <c r="C48" s="126" t="s">
        <v>1981</v>
      </c>
      <c r="D48" s="126" t="s">
        <v>1439</v>
      </c>
      <c r="E48" s="126" t="s">
        <v>1533</v>
      </c>
      <c r="F48" s="127" t="s">
        <v>923</v>
      </c>
      <c r="G48" s="126" t="s">
        <v>27</v>
      </c>
      <c r="H48" s="126" t="s">
        <v>28</v>
      </c>
      <c r="I48" s="126" t="s">
        <v>1550</v>
      </c>
      <c r="J48" s="126" t="s">
        <v>357</v>
      </c>
      <c r="K48" s="126" t="s">
        <v>29</v>
      </c>
      <c r="L48" s="126" t="s">
        <v>30</v>
      </c>
      <c r="M48" s="126" t="s">
        <v>357</v>
      </c>
      <c r="N48" s="126" t="s">
        <v>29</v>
      </c>
      <c r="O48" s="126" t="s">
        <v>30</v>
      </c>
      <c r="P48" s="126"/>
      <c r="Q48" s="126" t="s">
        <v>358</v>
      </c>
      <c r="R48" s="126" t="s">
        <v>924</v>
      </c>
      <c r="S48" s="128" t="s">
        <v>925</v>
      </c>
      <c r="T48" s="129"/>
      <c r="U48" s="126" t="s">
        <v>772</v>
      </c>
      <c r="V48" s="130"/>
      <c r="W48" s="131" t="s">
        <v>2004</v>
      </c>
      <c r="X48" s="132">
        <f t="shared" si="3"/>
        <v>2013</v>
      </c>
    </row>
    <row r="49" spans="1:25" ht="24.9" customHeight="1" x14ac:dyDescent="0.2">
      <c r="A49" s="117">
        <f>IF(B49="","",_xlfn.AGGREGATE(3,3,$B$8:B49))</f>
        <v>42</v>
      </c>
      <c r="B49" s="134">
        <v>22313011968</v>
      </c>
      <c r="C49" s="126" t="s">
        <v>1983</v>
      </c>
      <c r="D49" s="126" t="s">
        <v>1478</v>
      </c>
      <c r="E49" s="126" t="s">
        <v>1522</v>
      </c>
      <c r="F49" s="135">
        <v>41403</v>
      </c>
      <c r="G49" s="126" t="s">
        <v>27</v>
      </c>
      <c r="H49" s="126" t="s">
        <v>28</v>
      </c>
      <c r="I49" s="126" t="s">
        <v>1550</v>
      </c>
      <c r="J49" s="126" t="s">
        <v>1203</v>
      </c>
      <c r="K49" s="126" t="s">
        <v>29</v>
      </c>
      <c r="L49" s="126" t="s">
        <v>30</v>
      </c>
      <c r="M49" s="126" t="s">
        <v>1203</v>
      </c>
      <c r="N49" s="126" t="s">
        <v>29</v>
      </c>
      <c r="O49" s="126" t="s">
        <v>30</v>
      </c>
      <c r="P49" s="126"/>
      <c r="Q49" s="126" t="s">
        <v>1204</v>
      </c>
      <c r="R49" s="126" t="s">
        <v>1205</v>
      </c>
      <c r="S49" s="128" t="s">
        <v>1206</v>
      </c>
      <c r="T49" s="129"/>
      <c r="U49" s="126" t="s">
        <v>55</v>
      </c>
      <c r="V49" s="130"/>
      <c r="W49" s="131" t="s">
        <v>2004</v>
      </c>
      <c r="X49" s="132">
        <f t="shared" si="3"/>
        <v>2013</v>
      </c>
    </row>
    <row r="50" spans="1:25" ht="15.75" customHeight="1" x14ac:dyDescent="0.2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18"/>
      <c r="W50" s="119"/>
    </row>
    <row r="51" spans="1:25" ht="15.75" customHeight="1" x14ac:dyDescent="0.2">
      <c r="A51" s="104"/>
      <c r="B51" s="120" t="s">
        <v>2010</v>
      </c>
      <c r="C51" s="121">
        <f>COUNTA(C8:C49)</f>
        <v>42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18"/>
      <c r="W51" s="119"/>
    </row>
    <row r="52" spans="1:25" ht="15.75" customHeight="1" x14ac:dyDescent="0.2">
      <c r="A52" s="104"/>
      <c r="B52" s="122" t="s">
        <v>2008</v>
      </c>
      <c r="C52" s="123">
        <f>COUNTIF(G8:G49,"Nam")</f>
        <v>20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18"/>
      <c r="W52" s="119"/>
    </row>
    <row r="53" spans="1:25" ht="15.75" customHeight="1" x14ac:dyDescent="0.2">
      <c r="A53" s="104"/>
      <c r="B53" s="122" t="s">
        <v>2009</v>
      </c>
      <c r="C53" s="123">
        <f>COUNTIF(G8:G49,"Nữ")</f>
        <v>22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18"/>
      <c r="W53" s="119"/>
    </row>
    <row r="54" spans="1:25" ht="15.75" customHeight="1" x14ac:dyDescent="0.2">
      <c r="A54" s="104"/>
      <c r="B54" s="122" t="s">
        <v>2007</v>
      </c>
      <c r="C54" s="123">
        <v>0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18"/>
      <c r="W54" s="119"/>
    </row>
    <row r="55" spans="1:25" ht="15.75" customHeight="1" x14ac:dyDescent="0.2">
      <c r="A55" s="104"/>
      <c r="B55" s="122" t="s">
        <v>2015</v>
      </c>
      <c r="C55" s="123">
        <f>COUNTA(P8:P49)</f>
        <v>1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18"/>
      <c r="W55" s="119"/>
    </row>
    <row r="56" spans="1:25" ht="15.75" customHeight="1" x14ac:dyDescent="0.2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18"/>
      <c r="W56" s="119"/>
    </row>
    <row r="57" spans="1:25" ht="15.75" customHeight="1" x14ac:dyDescent="0.2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18"/>
      <c r="W57" s="119"/>
    </row>
    <row r="58" spans="1:25" s="124" customFormat="1" ht="15.75" customHeight="1" x14ac:dyDescent="0.2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18"/>
      <c r="W58" s="119"/>
      <c r="X58" s="106"/>
      <c r="Y58" s="107"/>
    </row>
    <row r="59" spans="1:25" s="124" customFormat="1" ht="15.75" customHeight="1" x14ac:dyDescent="0.2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18"/>
      <c r="W59" s="119"/>
      <c r="X59" s="106"/>
      <c r="Y59" s="107"/>
    </row>
    <row r="60" spans="1:25" s="124" customFormat="1" ht="15.75" customHeight="1" x14ac:dyDescent="0.2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18"/>
      <c r="W60" s="119"/>
      <c r="X60" s="106"/>
      <c r="Y60" s="107"/>
    </row>
    <row r="61" spans="1:25" s="124" customFormat="1" ht="15.75" customHeight="1" x14ac:dyDescent="0.2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18"/>
      <c r="W61" s="119"/>
      <c r="X61" s="106"/>
      <c r="Y61" s="107"/>
    </row>
    <row r="62" spans="1:25" s="124" customFormat="1" ht="15.75" customHeight="1" x14ac:dyDescent="0.2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18"/>
      <c r="W62" s="119"/>
      <c r="X62" s="106"/>
      <c r="Y62" s="107"/>
    </row>
    <row r="63" spans="1:25" s="124" customFormat="1" ht="12.75" customHeight="1" x14ac:dyDescent="0.2">
      <c r="A63" s="104"/>
      <c r="B63" s="119"/>
      <c r="C63" s="118"/>
      <c r="D63" s="118"/>
      <c r="E63" s="118"/>
      <c r="F63" s="104"/>
      <c r="G63" s="104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9"/>
      <c r="X63" s="106"/>
      <c r="Y63" s="107"/>
    </row>
    <row r="64" spans="1:25" s="124" customFormat="1" ht="12.75" customHeight="1" x14ac:dyDescent="0.2">
      <c r="A64" s="104"/>
      <c r="B64" s="119"/>
      <c r="C64" s="118"/>
      <c r="D64" s="118"/>
      <c r="E64" s="118"/>
      <c r="F64" s="104"/>
      <c r="G64" s="104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9"/>
      <c r="X64" s="106"/>
      <c r="Y64" s="107"/>
    </row>
    <row r="65" spans="1:25" s="124" customFormat="1" ht="12.75" customHeight="1" x14ac:dyDescent="0.2">
      <c r="A65" s="104"/>
      <c r="B65" s="119"/>
      <c r="C65" s="118"/>
      <c r="D65" s="118"/>
      <c r="E65" s="118"/>
      <c r="F65" s="104"/>
      <c r="G65" s="104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9"/>
      <c r="X65" s="106"/>
      <c r="Y65" s="107"/>
    </row>
    <row r="66" spans="1:25" s="124" customFormat="1" ht="12.75" customHeight="1" x14ac:dyDescent="0.2">
      <c r="A66" s="104"/>
      <c r="B66" s="119"/>
      <c r="C66" s="118"/>
      <c r="D66" s="118"/>
      <c r="E66" s="118"/>
      <c r="F66" s="104"/>
      <c r="G66" s="104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9"/>
      <c r="X66" s="106"/>
      <c r="Y66" s="107"/>
    </row>
    <row r="67" spans="1:25" s="124" customFormat="1" ht="12.75" customHeight="1" x14ac:dyDescent="0.2">
      <c r="A67" s="104"/>
      <c r="B67" s="119"/>
      <c r="C67" s="118"/>
      <c r="D67" s="118"/>
      <c r="E67" s="118"/>
      <c r="F67" s="104"/>
      <c r="G67" s="104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9"/>
      <c r="X67" s="106"/>
      <c r="Y67" s="107"/>
    </row>
    <row r="68" spans="1:25" s="124" customFormat="1" ht="12.75" customHeight="1" x14ac:dyDescent="0.2">
      <c r="A68" s="104"/>
      <c r="B68" s="119"/>
      <c r="C68" s="118"/>
      <c r="D68" s="118"/>
      <c r="E68" s="118"/>
      <c r="F68" s="104"/>
      <c r="G68" s="104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9"/>
      <c r="X68" s="106"/>
      <c r="Y68" s="107"/>
    </row>
    <row r="69" spans="1:25" s="124" customFormat="1" ht="12.75" customHeight="1" x14ac:dyDescent="0.2">
      <c r="A69" s="104"/>
      <c r="B69" s="119"/>
      <c r="C69" s="118"/>
      <c r="D69" s="118"/>
      <c r="E69" s="118"/>
      <c r="F69" s="104"/>
      <c r="G69" s="104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9"/>
      <c r="X69" s="106"/>
      <c r="Y69" s="107"/>
    </row>
    <row r="70" spans="1:25" s="124" customFormat="1" ht="12.75" customHeight="1" x14ac:dyDescent="0.2">
      <c r="A70" s="104"/>
      <c r="B70" s="119"/>
      <c r="C70" s="118"/>
      <c r="D70" s="118"/>
      <c r="E70" s="118"/>
      <c r="F70" s="104"/>
      <c r="G70" s="104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9"/>
      <c r="X70" s="106"/>
      <c r="Y70" s="107"/>
    </row>
    <row r="71" spans="1:25" s="124" customFormat="1" ht="12.75" customHeight="1" x14ac:dyDescent="0.2">
      <c r="A71" s="104"/>
      <c r="B71" s="119"/>
      <c r="C71" s="118"/>
      <c r="D71" s="118"/>
      <c r="E71" s="118"/>
      <c r="F71" s="104"/>
      <c r="G71" s="104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9"/>
      <c r="X71" s="106"/>
      <c r="Y71" s="107"/>
    </row>
    <row r="72" spans="1:25" s="124" customFormat="1" ht="12.75" customHeight="1" x14ac:dyDescent="0.2">
      <c r="A72" s="104"/>
      <c r="B72" s="119"/>
      <c r="C72" s="118"/>
      <c r="D72" s="118"/>
      <c r="E72" s="118"/>
      <c r="F72" s="104"/>
      <c r="G72" s="104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9"/>
      <c r="X72" s="106"/>
      <c r="Y72" s="107"/>
    </row>
    <row r="73" spans="1:25" s="124" customFormat="1" ht="12.75" customHeight="1" x14ac:dyDescent="0.2">
      <c r="A73" s="104"/>
      <c r="B73" s="119"/>
      <c r="C73" s="118"/>
      <c r="D73" s="118"/>
      <c r="E73" s="118"/>
      <c r="F73" s="104"/>
      <c r="G73" s="104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9"/>
      <c r="X73" s="106"/>
      <c r="Y73" s="107"/>
    </row>
    <row r="74" spans="1:25" s="124" customFormat="1" ht="12.75" customHeight="1" x14ac:dyDescent="0.2">
      <c r="A74" s="104"/>
      <c r="B74" s="119"/>
      <c r="C74" s="118"/>
      <c r="D74" s="118"/>
      <c r="E74" s="118"/>
      <c r="F74" s="104"/>
      <c r="G74" s="104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9"/>
      <c r="X74" s="106"/>
      <c r="Y74" s="107"/>
    </row>
    <row r="75" spans="1:25" s="124" customFormat="1" ht="12.75" customHeight="1" x14ac:dyDescent="0.2">
      <c r="A75" s="104"/>
      <c r="B75" s="119"/>
      <c r="C75" s="118"/>
      <c r="D75" s="118"/>
      <c r="E75" s="118"/>
      <c r="F75" s="104"/>
      <c r="G75" s="104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9"/>
      <c r="X75" s="106"/>
      <c r="Y75" s="107"/>
    </row>
    <row r="76" spans="1:25" s="124" customFormat="1" ht="12.75" customHeight="1" x14ac:dyDescent="0.2">
      <c r="A76" s="104"/>
      <c r="B76" s="119"/>
      <c r="C76" s="118"/>
      <c r="D76" s="118"/>
      <c r="E76" s="118"/>
      <c r="F76" s="104"/>
      <c r="G76" s="104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9"/>
      <c r="X76" s="106"/>
      <c r="Y76" s="107"/>
    </row>
    <row r="77" spans="1:25" s="124" customFormat="1" ht="12.75" customHeight="1" x14ac:dyDescent="0.2">
      <c r="A77" s="104"/>
      <c r="B77" s="119"/>
      <c r="C77" s="118"/>
      <c r="D77" s="118"/>
      <c r="E77" s="118"/>
      <c r="F77" s="104"/>
      <c r="G77" s="104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9"/>
      <c r="X77" s="106"/>
      <c r="Y77" s="107"/>
    </row>
    <row r="78" spans="1:25" s="124" customFormat="1" ht="12.75" customHeight="1" x14ac:dyDescent="0.2">
      <c r="A78" s="104"/>
      <c r="B78" s="119"/>
      <c r="C78" s="118"/>
      <c r="D78" s="118"/>
      <c r="E78" s="118"/>
      <c r="F78" s="104"/>
      <c r="G78" s="104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9"/>
      <c r="X78" s="106"/>
      <c r="Y78" s="107"/>
    </row>
    <row r="79" spans="1:25" s="124" customFormat="1" ht="12.75" customHeight="1" x14ac:dyDescent="0.2">
      <c r="A79" s="104"/>
      <c r="B79" s="119"/>
      <c r="C79" s="118"/>
      <c r="D79" s="118"/>
      <c r="E79" s="118"/>
      <c r="F79" s="104"/>
      <c r="G79" s="104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9"/>
      <c r="X79" s="106"/>
      <c r="Y79" s="107"/>
    </row>
    <row r="80" spans="1:25" s="124" customFormat="1" ht="12.75" customHeight="1" x14ac:dyDescent="0.2">
      <c r="A80" s="104"/>
      <c r="B80" s="119"/>
      <c r="C80" s="118"/>
      <c r="D80" s="118"/>
      <c r="E80" s="118"/>
      <c r="F80" s="104"/>
      <c r="G80" s="104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9"/>
      <c r="X80" s="106"/>
      <c r="Y80" s="107"/>
    </row>
    <row r="81" spans="1:25" s="124" customFormat="1" ht="12.75" customHeight="1" x14ac:dyDescent="0.2">
      <c r="A81" s="104"/>
      <c r="B81" s="119"/>
      <c r="C81" s="118"/>
      <c r="D81" s="118"/>
      <c r="E81" s="118"/>
      <c r="F81" s="104"/>
      <c r="G81" s="104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9"/>
      <c r="X81" s="106"/>
      <c r="Y81" s="107"/>
    </row>
    <row r="82" spans="1:25" s="124" customFormat="1" ht="12.75" customHeight="1" x14ac:dyDescent="0.2">
      <c r="A82" s="104"/>
      <c r="B82" s="119"/>
      <c r="C82" s="118"/>
      <c r="D82" s="118"/>
      <c r="E82" s="118"/>
      <c r="F82" s="104"/>
      <c r="G82" s="104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9"/>
      <c r="X82" s="106"/>
      <c r="Y82" s="107"/>
    </row>
    <row r="83" spans="1:25" s="124" customFormat="1" ht="12.75" customHeight="1" x14ac:dyDescent="0.2">
      <c r="A83" s="104"/>
      <c r="B83" s="119"/>
      <c r="C83" s="118"/>
      <c r="D83" s="118"/>
      <c r="E83" s="118"/>
      <c r="F83" s="104"/>
      <c r="G83" s="104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9"/>
      <c r="X83" s="106"/>
      <c r="Y83" s="107"/>
    </row>
    <row r="84" spans="1:25" s="124" customFormat="1" ht="12.75" customHeight="1" x14ac:dyDescent="0.2">
      <c r="A84" s="104"/>
      <c r="B84" s="119"/>
      <c r="C84" s="118"/>
      <c r="D84" s="118"/>
      <c r="E84" s="118"/>
      <c r="F84" s="104"/>
      <c r="G84" s="104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9"/>
      <c r="X84" s="106"/>
      <c r="Y84" s="107"/>
    </row>
    <row r="85" spans="1:25" s="124" customFormat="1" ht="12.75" customHeight="1" x14ac:dyDescent="0.2">
      <c r="A85" s="104"/>
      <c r="B85" s="119"/>
      <c r="C85" s="118"/>
      <c r="D85" s="118"/>
      <c r="E85" s="118"/>
      <c r="F85" s="104"/>
      <c r="G85" s="104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9"/>
      <c r="X85" s="106"/>
      <c r="Y85" s="107"/>
    </row>
    <row r="86" spans="1:25" s="124" customFormat="1" ht="12.75" customHeight="1" x14ac:dyDescent="0.2">
      <c r="A86" s="104"/>
      <c r="B86" s="119"/>
      <c r="C86" s="118"/>
      <c r="D86" s="118"/>
      <c r="E86" s="118"/>
      <c r="F86" s="104"/>
      <c r="G86" s="104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9"/>
      <c r="X86" s="106"/>
      <c r="Y86" s="107"/>
    </row>
    <row r="87" spans="1:25" s="124" customFormat="1" ht="12.75" customHeight="1" x14ac:dyDescent="0.2">
      <c r="A87" s="104"/>
      <c r="B87" s="119"/>
      <c r="C87" s="118"/>
      <c r="D87" s="118"/>
      <c r="E87" s="118"/>
      <c r="F87" s="104"/>
      <c r="G87" s="104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9"/>
      <c r="X87" s="106"/>
      <c r="Y87" s="107"/>
    </row>
    <row r="88" spans="1:25" s="124" customFormat="1" ht="12.75" customHeight="1" x14ac:dyDescent="0.2">
      <c r="A88" s="104"/>
      <c r="B88" s="119"/>
      <c r="C88" s="118"/>
      <c r="D88" s="118"/>
      <c r="E88" s="118"/>
      <c r="F88" s="104"/>
      <c r="G88" s="104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9"/>
      <c r="X88" s="106"/>
      <c r="Y88" s="107"/>
    </row>
    <row r="89" spans="1:25" s="124" customFormat="1" ht="12.75" customHeight="1" x14ac:dyDescent="0.2">
      <c r="A89" s="104"/>
      <c r="B89" s="119"/>
      <c r="C89" s="118"/>
      <c r="D89" s="118"/>
      <c r="E89" s="118"/>
      <c r="F89" s="104"/>
      <c r="G89" s="104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9"/>
      <c r="X89" s="106"/>
      <c r="Y89" s="107"/>
    </row>
    <row r="90" spans="1:25" s="124" customFormat="1" ht="12.75" customHeight="1" x14ac:dyDescent="0.2">
      <c r="A90" s="104"/>
      <c r="B90" s="119"/>
      <c r="C90" s="118"/>
      <c r="D90" s="118"/>
      <c r="E90" s="118"/>
      <c r="F90" s="104"/>
      <c r="G90" s="104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9"/>
      <c r="X90" s="106"/>
      <c r="Y90" s="107"/>
    </row>
    <row r="91" spans="1:25" s="124" customFormat="1" ht="12.75" customHeight="1" x14ac:dyDescent="0.2">
      <c r="A91" s="104"/>
      <c r="B91" s="119"/>
      <c r="C91" s="118"/>
      <c r="D91" s="118"/>
      <c r="E91" s="118"/>
      <c r="F91" s="104"/>
      <c r="G91" s="104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9"/>
      <c r="X91" s="106"/>
      <c r="Y91" s="107"/>
    </row>
    <row r="92" spans="1:25" s="124" customFormat="1" ht="12.75" customHeight="1" x14ac:dyDescent="0.2">
      <c r="A92" s="104"/>
      <c r="B92" s="119"/>
      <c r="C92" s="118"/>
      <c r="D92" s="118"/>
      <c r="E92" s="118"/>
      <c r="F92" s="104"/>
      <c r="G92" s="104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9"/>
      <c r="X92" s="106"/>
      <c r="Y92" s="107"/>
    </row>
    <row r="93" spans="1:25" s="124" customFormat="1" ht="12.75" customHeight="1" x14ac:dyDescent="0.2">
      <c r="A93" s="104"/>
      <c r="B93" s="119"/>
      <c r="C93" s="118"/>
      <c r="D93" s="118"/>
      <c r="E93" s="118"/>
      <c r="F93" s="104"/>
      <c r="G93" s="104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9"/>
      <c r="X93" s="106"/>
      <c r="Y93" s="107"/>
    </row>
    <row r="94" spans="1:25" s="124" customFormat="1" ht="12.75" customHeight="1" x14ac:dyDescent="0.2">
      <c r="A94" s="104"/>
      <c r="B94" s="119"/>
      <c r="C94" s="118"/>
      <c r="D94" s="118"/>
      <c r="E94" s="118"/>
      <c r="F94" s="104"/>
      <c r="G94" s="104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9"/>
      <c r="X94" s="106"/>
      <c r="Y94" s="107"/>
    </row>
    <row r="95" spans="1:25" s="124" customFormat="1" ht="12.75" customHeight="1" x14ac:dyDescent="0.2">
      <c r="A95" s="104"/>
      <c r="B95" s="119"/>
      <c r="C95" s="118"/>
      <c r="D95" s="118"/>
      <c r="E95" s="118"/>
      <c r="F95" s="104"/>
      <c r="G95" s="104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9"/>
      <c r="X95" s="106"/>
      <c r="Y95" s="107"/>
    </row>
    <row r="96" spans="1:25" s="124" customFormat="1" ht="12.75" customHeight="1" x14ac:dyDescent="0.2">
      <c r="A96" s="104"/>
      <c r="B96" s="119"/>
      <c r="C96" s="118"/>
      <c r="D96" s="118"/>
      <c r="E96" s="118"/>
      <c r="F96" s="104"/>
      <c r="G96" s="104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9"/>
      <c r="X96" s="106"/>
      <c r="Y96" s="107"/>
    </row>
    <row r="97" spans="1:25" s="124" customFormat="1" ht="12.75" customHeight="1" x14ac:dyDescent="0.2">
      <c r="A97" s="104"/>
      <c r="B97" s="119"/>
      <c r="C97" s="118"/>
      <c r="D97" s="118"/>
      <c r="E97" s="118"/>
      <c r="F97" s="104"/>
      <c r="G97" s="104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9"/>
      <c r="X97" s="106"/>
      <c r="Y97" s="107"/>
    </row>
    <row r="98" spans="1:25" s="124" customFormat="1" ht="12.75" customHeight="1" x14ac:dyDescent="0.2">
      <c r="A98" s="104"/>
      <c r="B98" s="119"/>
      <c r="C98" s="118"/>
      <c r="D98" s="118"/>
      <c r="E98" s="118"/>
      <c r="F98" s="104"/>
      <c r="G98" s="104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9"/>
      <c r="X98" s="106"/>
      <c r="Y98" s="107"/>
    </row>
    <row r="99" spans="1:25" s="124" customFormat="1" ht="12.75" customHeight="1" x14ac:dyDescent="0.2">
      <c r="A99" s="104"/>
      <c r="B99" s="119"/>
      <c r="C99" s="118"/>
      <c r="D99" s="118"/>
      <c r="E99" s="118"/>
      <c r="F99" s="104"/>
      <c r="G99" s="104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9"/>
      <c r="X99" s="106"/>
      <c r="Y99" s="107"/>
    </row>
    <row r="100" spans="1:25" s="124" customFormat="1" ht="12.75" customHeight="1" x14ac:dyDescent="0.2">
      <c r="A100" s="104"/>
      <c r="B100" s="119"/>
      <c r="C100" s="118"/>
      <c r="D100" s="118"/>
      <c r="E100" s="118"/>
      <c r="F100" s="104"/>
      <c r="G100" s="104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9"/>
      <c r="X100" s="106"/>
      <c r="Y100" s="107"/>
    </row>
    <row r="101" spans="1:25" s="124" customFormat="1" ht="12.75" customHeight="1" x14ac:dyDescent="0.2">
      <c r="A101" s="104"/>
      <c r="B101" s="119"/>
      <c r="C101" s="118"/>
      <c r="D101" s="118"/>
      <c r="E101" s="118"/>
      <c r="F101" s="104"/>
      <c r="G101" s="104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9"/>
      <c r="X101" s="106"/>
      <c r="Y101" s="107"/>
    </row>
    <row r="102" spans="1:25" s="124" customFormat="1" ht="12.75" customHeight="1" x14ac:dyDescent="0.2">
      <c r="A102" s="104"/>
      <c r="B102" s="119"/>
      <c r="C102" s="118"/>
      <c r="D102" s="118"/>
      <c r="E102" s="118"/>
      <c r="F102" s="104"/>
      <c r="G102" s="104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9"/>
      <c r="X102" s="106"/>
      <c r="Y102" s="107"/>
    </row>
    <row r="103" spans="1:25" s="124" customFormat="1" ht="12.75" customHeight="1" x14ac:dyDescent="0.2">
      <c r="A103" s="104"/>
      <c r="B103" s="119"/>
      <c r="C103" s="118"/>
      <c r="D103" s="118"/>
      <c r="E103" s="118"/>
      <c r="F103" s="104"/>
      <c r="G103" s="104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9"/>
      <c r="X103" s="106"/>
      <c r="Y103" s="107"/>
    </row>
    <row r="104" spans="1:25" s="124" customFormat="1" ht="12.75" customHeight="1" x14ac:dyDescent="0.2">
      <c r="A104" s="104"/>
      <c r="B104" s="119"/>
      <c r="C104" s="118"/>
      <c r="D104" s="118"/>
      <c r="E104" s="118"/>
      <c r="F104" s="104"/>
      <c r="G104" s="104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9"/>
      <c r="X104" s="106"/>
      <c r="Y104" s="107"/>
    </row>
    <row r="105" spans="1:25" s="124" customFormat="1" ht="12.75" customHeight="1" x14ac:dyDescent="0.2">
      <c r="A105" s="104"/>
      <c r="B105" s="119"/>
      <c r="C105" s="118"/>
      <c r="D105" s="118"/>
      <c r="E105" s="118"/>
      <c r="F105" s="104"/>
      <c r="G105" s="104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9"/>
      <c r="X105" s="106"/>
      <c r="Y105" s="107"/>
    </row>
    <row r="106" spans="1:25" s="124" customFormat="1" ht="12.75" customHeight="1" x14ac:dyDescent="0.2">
      <c r="A106" s="104"/>
      <c r="B106" s="119"/>
      <c r="C106" s="118"/>
      <c r="D106" s="118"/>
      <c r="E106" s="118"/>
      <c r="F106" s="104"/>
      <c r="G106" s="104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9"/>
      <c r="X106" s="106"/>
      <c r="Y106" s="107"/>
    </row>
    <row r="107" spans="1:25" s="124" customFormat="1" ht="12.75" customHeight="1" x14ac:dyDescent="0.2">
      <c r="A107" s="104"/>
      <c r="B107" s="119"/>
      <c r="C107" s="118"/>
      <c r="D107" s="118"/>
      <c r="E107" s="118"/>
      <c r="F107" s="104"/>
      <c r="G107" s="104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9"/>
      <c r="X107" s="106"/>
      <c r="Y107" s="107"/>
    </row>
    <row r="108" spans="1:25" s="124" customFormat="1" ht="12.75" customHeight="1" x14ac:dyDescent="0.2">
      <c r="A108" s="104"/>
      <c r="B108" s="119"/>
      <c r="C108" s="118"/>
      <c r="D108" s="118"/>
      <c r="E108" s="118"/>
      <c r="F108" s="104"/>
      <c r="G108" s="104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9"/>
      <c r="X108" s="106"/>
      <c r="Y108" s="107"/>
    </row>
    <row r="109" spans="1:25" s="124" customFormat="1" ht="12.75" customHeight="1" x14ac:dyDescent="0.2">
      <c r="A109" s="104"/>
      <c r="B109" s="119"/>
      <c r="C109" s="118"/>
      <c r="D109" s="118"/>
      <c r="E109" s="118"/>
      <c r="F109" s="104"/>
      <c r="G109" s="104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9"/>
      <c r="X109" s="106"/>
      <c r="Y109" s="107"/>
    </row>
    <row r="110" spans="1:25" s="124" customFormat="1" ht="12.75" customHeight="1" x14ac:dyDescent="0.2">
      <c r="A110" s="104"/>
      <c r="B110" s="119"/>
      <c r="C110" s="118"/>
      <c r="D110" s="118"/>
      <c r="E110" s="118"/>
      <c r="F110" s="104"/>
      <c r="G110" s="104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9"/>
      <c r="X110" s="106"/>
      <c r="Y110" s="107"/>
    </row>
    <row r="111" spans="1:25" s="124" customFormat="1" ht="12.75" customHeight="1" x14ac:dyDescent="0.2">
      <c r="A111" s="104"/>
      <c r="B111" s="119"/>
      <c r="C111" s="118"/>
      <c r="D111" s="118"/>
      <c r="E111" s="118"/>
      <c r="F111" s="104"/>
      <c r="G111" s="104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9"/>
      <c r="X111" s="106"/>
      <c r="Y111" s="107"/>
    </row>
    <row r="112" spans="1:25" s="124" customFormat="1" ht="12.75" customHeight="1" x14ac:dyDescent="0.2">
      <c r="A112" s="104"/>
      <c r="B112" s="119"/>
      <c r="C112" s="118"/>
      <c r="D112" s="118"/>
      <c r="E112" s="118"/>
      <c r="F112" s="104"/>
      <c r="G112" s="104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9"/>
      <c r="X112" s="106"/>
      <c r="Y112" s="107"/>
    </row>
    <row r="113" spans="1:25" s="124" customFormat="1" ht="12.75" customHeight="1" x14ac:dyDescent="0.2">
      <c r="A113" s="104"/>
      <c r="B113" s="119"/>
      <c r="C113" s="118"/>
      <c r="D113" s="118"/>
      <c r="E113" s="118"/>
      <c r="F113" s="104"/>
      <c r="G113" s="104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9"/>
      <c r="X113" s="106"/>
      <c r="Y113" s="107"/>
    </row>
    <row r="114" spans="1:25" s="124" customFormat="1" ht="12.75" customHeight="1" x14ac:dyDescent="0.2">
      <c r="A114" s="104"/>
      <c r="B114" s="119"/>
      <c r="C114" s="118"/>
      <c r="D114" s="118"/>
      <c r="E114" s="118"/>
      <c r="F114" s="104"/>
      <c r="G114" s="104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9"/>
      <c r="X114" s="106"/>
      <c r="Y114" s="107"/>
    </row>
    <row r="115" spans="1:25" s="124" customFormat="1" ht="12.75" customHeight="1" x14ac:dyDescent="0.2">
      <c r="A115" s="104"/>
      <c r="B115" s="119"/>
      <c r="C115" s="118"/>
      <c r="D115" s="118"/>
      <c r="E115" s="118"/>
      <c r="F115" s="104"/>
      <c r="G115" s="104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9"/>
      <c r="X115" s="106"/>
      <c r="Y115" s="107"/>
    </row>
    <row r="116" spans="1:25" s="124" customFormat="1" ht="12.75" customHeight="1" x14ac:dyDescent="0.2">
      <c r="A116" s="104"/>
      <c r="B116" s="119"/>
      <c r="C116" s="118"/>
      <c r="D116" s="118"/>
      <c r="E116" s="118"/>
      <c r="F116" s="104"/>
      <c r="G116" s="104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9"/>
      <c r="X116" s="106"/>
      <c r="Y116" s="107"/>
    </row>
    <row r="117" spans="1:25" s="124" customFormat="1" ht="12.75" customHeight="1" x14ac:dyDescent="0.2">
      <c r="A117" s="104"/>
      <c r="B117" s="119"/>
      <c r="C117" s="118"/>
      <c r="D117" s="118"/>
      <c r="E117" s="118"/>
      <c r="F117" s="104"/>
      <c r="G117" s="104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9"/>
      <c r="X117" s="106"/>
      <c r="Y117" s="107"/>
    </row>
    <row r="118" spans="1:25" s="124" customFormat="1" ht="12.75" customHeight="1" x14ac:dyDescent="0.2">
      <c r="A118" s="104"/>
      <c r="B118" s="119"/>
      <c r="C118" s="118"/>
      <c r="D118" s="118"/>
      <c r="E118" s="118"/>
      <c r="F118" s="104"/>
      <c r="G118" s="104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9"/>
      <c r="X118" s="106"/>
      <c r="Y118" s="107"/>
    </row>
    <row r="119" spans="1:25" s="124" customFormat="1" ht="12.75" customHeight="1" x14ac:dyDescent="0.2">
      <c r="A119" s="104"/>
      <c r="B119" s="119"/>
      <c r="C119" s="118"/>
      <c r="D119" s="118"/>
      <c r="E119" s="118"/>
      <c r="F119" s="104"/>
      <c r="G119" s="104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9"/>
      <c r="X119" s="106"/>
      <c r="Y119" s="107"/>
    </row>
    <row r="120" spans="1:25" s="124" customFormat="1" ht="12.75" customHeight="1" x14ac:dyDescent="0.2">
      <c r="A120" s="104"/>
      <c r="B120" s="119"/>
      <c r="C120" s="118"/>
      <c r="D120" s="118"/>
      <c r="E120" s="118"/>
      <c r="F120" s="104"/>
      <c r="G120" s="104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9"/>
      <c r="X120" s="106"/>
      <c r="Y120" s="107"/>
    </row>
    <row r="121" spans="1:25" s="124" customFormat="1" ht="12.75" customHeight="1" x14ac:dyDescent="0.2">
      <c r="A121" s="104"/>
      <c r="B121" s="119"/>
      <c r="C121" s="118"/>
      <c r="D121" s="118"/>
      <c r="E121" s="118"/>
      <c r="F121" s="104"/>
      <c r="G121" s="104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9"/>
      <c r="X121" s="106"/>
      <c r="Y121" s="107"/>
    </row>
    <row r="122" spans="1:25" s="124" customFormat="1" ht="12.75" customHeight="1" x14ac:dyDescent="0.2">
      <c r="A122" s="104"/>
      <c r="B122" s="119"/>
      <c r="C122" s="118"/>
      <c r="D122" s="118"/>
      <c r="E122" s="118"/>
      <c r="F122" s="104"/>
      <c r="G122" s="104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9"/>
      <c r="X122" s="106"/>
      <c r="Y122" s="107"/>
    </row>
    <row r="123" spans="1:25" s="124" customFormat="1" ht="12.75" customHeight="1" x14ac:dyDescent="0.2">
      <c r="A123" s="104"/>
      <c r="B123" s="119"/>
      <c r="C123" s="118"/>
      <c r="D123" s="118"/>
      <c r="E123" s="118"/>
      <c r="F123" s="104"/>
      <c r="G123" s="104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9"/>
      <c r="X123" s="106"/>
      <c r="Y123" s="107"/>
    </row>
    <row r="124" spans="1:25" s="124" customFormat="1" ht="12.75" customHeight="1" x14ac:dyDescent="0.2">
      <c r="A124" s="104"/>
      <c r="B124" s="119"/>
      <c r="C124" s="118"/>
      <c r="D124" s="118"/>
      <c r="E124" s="118"/>
      <c r="F124" s="104"/>
      <c r="G124" s="104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9"/>
      <c r="X124" s="106"/>
      <c r="Y124" s="107"/>
    </row>
    <row r="125" spans="1:25" s="124" customFormat="1" ht="12.75" customHeight="1" x14ac:dyDescent="0.2">
      <c r="A125" s="104"/>
      <c r="B125" s="119"/>
      <c r="C125" s="118"/>
      <c r="D125" s="118"/>
      <c r="E125" s="118"/>
      <c r="F125" s="104"/>
      <c r="G125" s="104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9"/>
      <c r="X125" s="106"/>
      <c r="Y125" s="107"/>
    </row>
    <row r="126" spans="1:25" s="124" customFormat="1" ht="12.75" customHeight="1" x14ac:dyDescent="0.2">
      <c r="A126" s="104"/>
      <c r="B126" s="119"/>
      <c r="C126" s="118"/>
      <c r="D126" s="118"/>
      <c r="E126" s="118"/>
      <c r="F126" s="104"/>
      <c r="G126" s="104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9"/>
      <c r="X126" s="106"/>
      <c r="Y126" s="107"/>
    </row>
    <row r="127" spans="1:25" s="124" customFormat="1" ht="12.75" customHeight="1" x14ac:dyDescent="0.2">
      <c r="A127" s="104"/>
      <c r="B127" s="119"/>
      <c r="C127" s="118"/>
      <c r="D127" s="118"/>
      <c r="E127" s="118"/>
      <c r="F127" s="104"/>
      <c r="G127" s="104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9"/>
      <c r="X127" s="106"/>
      <c r="Y127" s="107"/>
    </row>
    <row r="128" spans="1:25" s="124" customFormat="1" ht="12.75" customHeight="1" x14ac:dyDescent="0.2">
      <c r="A128" s="104"/>
      <c r="B128" s="119"/>
      <c r="C128" s="118"/>
      <c r="D128" s="118"/>
      <c r="E128" s="118"/>
      <c r="F128" s="104"/>
      <c r="G128" s="104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9"/>
      <c r="X128" s="106"/>
      <c r="Y128" s="107"/>
    </row>
    <row r="129" spans="1:25" s="124" customFormat="1" ht="12.75" customHeight="1" x14ac:dyDescent="0.2">
      <c r="A129" s="104"/>
      <c r="B129" s="119"/>
      <c r="C129" s="118"/>
      <c r="D129" s="118"/>
      <c r="E129" s="118"/>
      <c r="F129" s="104"/>
      <c r="G129" s="104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9"/>
      <c r="X129" s="106"/>
      <c r="Y129" s="107"/>
    </row>
    <row r="130" spans="1:25" s="124" customFormat="1" ht="12.75" customHeight="1" x14ac:dyDescent="0.2">
      <c r="A130" s="104"/>
      <c r="B130" s="119"/>
      <c r="C130" s="118"/>
      <c r="D130" s="118"/>
      <c r="E130" s="118"/>
      <c r="F130" s="104"/>
      <c r="G130" s="104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9"/>
      <c r="X130" s="106"/>
      <c r="Y130" s="107"/>
    </row>
    <row r="131" spans="1:25" s="124" customFormat="1" ht="12.75" customHeight="1" x14ac:dyDescent="0.2">
      <c r="A131" s="104"/>
      <c r="B131" s="119"/>
      <c r="C131" s="118"/>
      <c r="D131" s="118"/>
      <c r="E131" s="118"/>
      <c r="F131" s="104"/>
      <c r="G131" s="104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9"/>
      <c r="X131" s="106"/>
      <c r="Y131" s="107"/>
    </row>
    <row r="132" spans="1:25" s="124" customFormat="1" ht="12.75" customHeight="1" x14ac:dyDescent="0.2">
      <c r="A132" s="104"/>
      <c r="B132" s="119"/>
      <c r="C132" s="118"/>
      <c r="D132" s="118"/>
      <c r="E132" s="118"/>
      <c r="F132" s="104"/>
      <c r="G132" s="104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9"/>
      <c r="X132" s="106"/>
      <c r="Y132" s="107"/>
    </row>
    <row r="133" spans="1:25" s="124" customFormat="1" ht="12.75" customHeight="1" x14ac:dyDescent="0.2">
      <c r="A133" s="104"/>
      <c r="B133" s="119"/>
      <c r="C133" s="118"/>
      <c r="D133" s="118"/>
      <c r="E133" s="118"/>
      <c r="F133" s="104"/>
      <c r="G133" s="104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9"/>
      <c r="X133" s="106"/>
      <c r="Y133" s="107"/>
    </row>
    <row r="134" spans="1:25" s="124" customFormat="1" ht="12.75" customHeight="1" x14ac:dyDescent="0.2">
      <c r="A134" s="104"/>
      <c r="B134" s="119"/>
      <c r="C134" s="118"/>
      <c r="D134" s="118"/>
      <c r="E134" s="118"/>
      <c r="F134" s="104"/>
      <c r="G134" s="104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9"/>
      <c r="X134" s="106"/>
      <c r="Y134" s="107"/>
    </row>
    <row r="135" spans="1:25" s="124" customFormat="1" ht="12.75" customHeight="1" x14ac:dyDescent="0.2">
      <c r="A135" s="104"/>
      <c r="B135" s="119"/>
      <c r="C135" s="118"/>
      <c r="D135" s="118"/>
      <c r="E135" s="118"/>
      <c r="F135" s="104"/>
      <c r="G135" s="104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9"/>
      <c r="X135" s="106"/>
      <c r="Y135" s="107"/>
    </row>
    <row r="136" spans="1:25" s="124" customFormat="1" ht="12.75" customHeight="1" x14ac:dyDescent="0.2">
      <c r="A136" s="104"/>
      <c r="B136" s="119"/>
      <c r="C136" s="118"/>
      <c r="D136" s="118"/>
      <c r="E136" s="118"/>
      <c r="F136" s="104"/>
      <c r="G136" s="104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9"/>
      <c r="X136" s="106"/>
      <c r="Y136" s="107"/>
    </row>
    <row r="137" spans="1:25" s="124" customFormat="1" ht="12.75" customHeight="1" x14ac:dyDescent="0.2">
      <c r="A137" s="104"/>
      <c r="B137" s="119"/>
      <c r="C137" s="118"/>
      <c r="D137" s="118"/>
      <c r="E137" s="118"/>
      <c r="F137" s="104"/>
      <c r="G137" s="104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9"/>
      <c r="X137" s="106"/>
      <c r="Y137" s="107"/>
    </row>
    <row r="138" spans="1:25" s="124" customFormat="1" ht="12.75" customHeight="1" x14ac:dyDescent="0.2">
      <c r="A138" s="104"/>
      <c r="B138" s="119"/>
      <c r="C138" s="118"/>
      <c r="D138" s="118"/>
      <c r="E138" s="118"/>
      <c r="F138" s="104"/>
      <c r="G138" s="104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9"/>
      <c r="X138" s="106"/>
      <c r="Y138" s="107"/>
    </row>
    <row r="139" spans="1:25" s="124" customFormat="1" ht="12.75" customHeight="1" x14ac:dyDescent="0.2">
      <c r="A139" s="104"/>
      <c r="B139" s="119"/>
      <c r="C139" s="118"/>
      <c r="D139" s="118"/>
      <c r="E139" s="118"/>
      <c r="F139" s="104"/>
      <c r="G139" s="104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9"/>
      <c r="X139" s="106"/>
      <c r="Y139" s="107"/>
    </row>
    <row r="140" spans="1:25" s="124" customFormat="1" ht="12.75" customHeight="1" x14ac:dyDescent="0.2">
      <c r="A140" s="104"/>
      <c r="B140" s="119"/>
      <c r="C140" s="118"/>
      <c r="D140" s="118"/>
      <c r="E140" s="118"/>
      <c r="F140" s="104"/>
      <c r="G140" s="104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9"/>
      <c r="X140" s="106"/>
      <c r="Y140" s="107"/>
    </row>
    <row r="141" spans="1:25" s="124" customFormat="1" ht="12.75" customHeight="1" x14ac:dyDescent="0.2">
      <c r="A141" s="104"/>
      <c r="B141" s="119"/>
      <c r="C141" s="118"/>
      <c r="D141" s="118"/>
      <c r="E141" s="118"/>
      <c r="F141" s="104"/>
      <c r="G141" s="104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9"/>
      <c r="X141" s="106"/>
      <c r="Y141" s="107"/>
    </row>
    <row r="142" spans="1:25" s="124" customFormat="1" ht="12.75" customHeight="1" x14ac:dyDescent="0.2">
      <c r="A142" s="104"/>
      <c r="B142" s="119"/>
      <c r="C142" s="118"/>
      <c r="D142" s="118"/>
      <c r="E142" s="118"/>
      <c r="F142" s="104"/>
      <c r="G142" s="104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9"/>
      <c r="X142" s="106"/>
      <c r="Y142" s="107"/>
    </row>
    <row r="143" spans="1:25" s="124" customFormat="1" ht="12.75" customHeight="1" x14ac:dyDescent="0.2">
      <c r="A143" s="104"/>
      <c r="B143" s="119"/>
      <c r="C143" s="118"/>
      <c r="D143" s="118"/>
      <c r="E143" s="118"/>
      <c r="F143" s="104"/>
      <c r="G143" s="104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9"/>
      <c r="X143" s="106"/>
      <c r="Y143" s="107"/>
    </row>
    <row r="144" spans="1:25" s="124" customFormat="1" ht="12.75" customHeight="1" x14ac:dyDescent="0.2">
      <c r="A144" s="104"/>
      <c r="B144" s="119"/>
      <c r="C144" s="118"/>
      <c r="D144" s="118"/>
      <c r="E144" s="118"/>
      <c r="F144" s="104"/>
      <c r="G144" s="104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9"/>
      <c r="X144" s="106"/>
      <c r="Y144" s="107"/>
    </row>
    <row r="145" spans="1:25" s="124" customFormat="1" ht="12.75" customHeight="1" x14ac:dyDescent="0.2">
      <c r="A145" s="104"/>
      <c r="B145" s="119"/>
      <c r="C145" s="118"/>
      <c r="D145" s="118"/>
      <c r="E145" s="118"/>
      <c r="F145" s="104"/>
      <c r="G145" s="104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9"/>
      <c r="X145" s="106"/>
      <c r="Y145" s="107"/>
    </row>
    <row r="146" spans="1:25" s="124" customFormat="1" ht="12.75" customHeight="1" x14ac:dyDescent="0.2">
      <c r="A146" s="104"/>
      <c r="B146" s="119"/>
      <c r="C146" s="118"/>
      <c r="D146" s="118"/>
      <c r="E146" s="118"/>
      <c r="F146" s="104"/>
      <c r="G146" s="104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9"/>
      <c r="X146" s="106"/>
      <c r="Y146" s="107"/>
    </row>
    <row r="147" spans="1:25" s="124" customFormat="1" ht="12.75" customHeight="1" x14ac:dyDescent="0.2">
      <c r="A147" s="104"/>
      <c r="B147" s="119"/>
      <c r="C147" s="118"/>
      <c r="D147" s="118"/>
      <c r="E147" s="118"/>
      <c r="F147" s="104"/>
      <c r="G147" s="104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9"/>
      <c r="X147" s="106"/>
      <c r="Y147" s="107"/>
    </row>
    <row r="148" spans="1:25" s="124" customFormat="1" ht="12.75" customHeight="1" x14ac:dyDescent="0.2">
      <c r="A148" s="104"/>
      <c r="B148" s="119"/>
      <c r="C148" s="118"/>
      <c r="D148" s="118"/>
      <c r="E148" s="118"/>
      <c r="F148" s="104"/>
      <c r="G148" s="104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9"/>
      <c r="X148" s="106"/>
      <c r="Y148" s="107"/>
    </row>
    <row r="149" spans="1:25" s="124" customFormat="1" ht="12.75" customHeight="1" x14ac:dyDescent="0.2">
      <c r="A149" s="104"/>
      <c r="B149" s="119"/>
      <c r="C149" s="118"/>
      <c r="D149" s="118"/>
      <c r="E149" s="118"/>
      <c r="F149" s="104"/>
      <c r="G149" s="104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9"/>
      <c r="X149" s="106"/>
      <c r="Y149" s="107"/>
    </row>
    <row r="150" spans="1:25" s="124" customFormat="1" ht="12.75" customHeight="1" x14ac:dyDescent="0.2">
      <c r="A150" s="104"/>
      <c r="B150" s="119"/>
      <c r="C150" s="118"/>
      <c r="D150" s="118"/>
      <c r="E150" s="118"/>
      <c r="F150" s="104"/>
      <c r="G150" s="104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9"/>
      <c r="X150" s="106"/>
      <c r="Y150" s="107"/>
    </row>
    <row r="151" spans="1:25" s="124" customFormat="1" ht="12.75" customHeight="1" x14ac:dyDescent="0.2">
      <c r="A151" s="104"/>
      <c r="B151" s="119"/>
      <c r="C151" s="118"/>
      <c r="D151" s="118"/>
      <c r="E151" s="118"/>
      <c r="F151" s="104"/>
      <c r="G151" s="104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9"/>
      <c r="X151" s="106"/>
      <c r="Y151" s="107"/>
    </row>
    <row r="152" spans="1:25" s="124" customFormat="1" ht="12.75" customHeight="1" x14ac:dyDescent="0.2">
      <c r="A152" s="104"/>
      <c r="B152" s="119"/>
      <c r="C152" s="118"/>
      <c r="D152" s="118"/>
      <c r="E152" s="118"/>
      <c r="F152" s="104"/>
      <c r="G152" s="104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9"/>
      <c r="X152" s="106"/>
      <c r="Y152" s="107"/>
    </row>
    <row r="153" spans="1:25" s="124" customFormat="1" ht="12.75" customHeight="1" x14ac:dyDescent="0.2">
      <c r="A153" s="104"/>
      <c r="B153" s="119"/>
      <c r="C153" s="118"/>
      <c r="D153" s="118"/>
      <c r="E153" s="118"/>
      <c r="F153" s="104"/>
      <c r="G153" s="104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9"/>
      <c r="X153" s="106"/>
      <c r="Y153" s="107"/>
    </row>
    <row r="154" spans="1:25" s="124" customFormat="1" ht="12.75" customHeight="1" x14ac:dyDescent="0.2">
      <c r="A154" s="104"/>
      <c r="B154" s="119"/>
      <c r="C154" s="118"/>
      <c r="D154" s="118"/>
      <c r="E154" s="118"/>
      <c r="F154" s="104"/>
      <c r="G154" s="104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9"/>
      <c r="X154" s="106"/>
      <c r="Y154" s="107"/>
    </row>
    <row r="155" spans="1:25" s="124" customFormat="1" ht="12.75" customHeight="1" x14ac:dyDescent="0.2">
      <c r="A155" s="104"/>
      <c r="B155" s="119"/>
      <c r="C155" s="118"/>
      <c r="D155" s="118"/>
      <c r="E155" s="118"/>
      <c r="F155" s="104"/>
      <c r="G155" s="104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9"/>
      <c r="X155" s="106"/>
      <c r="Y155" s="107"/>
    </row>
    <row r="156" spans="1:25" s="124" customFormat="1" ht="12.75" customHeight="1" x14ac:dyDescent="0.2">
      <c r="A156" s="104"/>
      <c r="B156" s="119"/>
      <c r="C156" s="118"/>
      <c r="D156" s="118"/>
      <c r="E156" s="118"/>
      <c r="F156" s="104"/>
      <c r="G156" s="104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9"/>
      <c r="X156" s="106"/>
      <c r="Y156" s="107"/>
    </row>
    <row r="157" spans="1:25" s="124" customFormat="1" ht="12.75" customHeight="1" x14ac:dyDescent="0.2">
      <c r="A157" s="104"/>
      <c r="B157" s="119"/>
      <c r="C157" s="118"/>
      <c r="D157" s="118"/>
      <c r="E157" s="118"/>
      <c r="F157" s="104"/>
      <c r="G157" s="104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9"/>
      <c r="X157" s="106"/>
      <c r="Y157" s="107"/>
    </row>
    <row r="158" spans="1:25" s="124" customFormat="1" ht="12.75" customHeight="1" x14ac:dyDescent="0.2">
      <c r="A158" s="104"/>
      <c r="B158" s="119"/>
      <c r="C158" s="118"/>
      <c r="D158" s="118"/>
      <c r="E158" s="118"/>
      <c r="F158" s="104"/>
      <c r="G158" s="104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9"/>
      <c r="X158" s="106"/>
      <c r="Y158" s="107"/>
    </row>
    <row r="159" spans="1:25" s="124" customFormat="1" ht="12.75" customHeight="1" x14ac:dyDescent="0.2">
      <c r="A159" s="104"/>
      <c r="B159" s="119"/>
      <c r="C159" s="118"/>
      <c r="D159" s="118"/>
      <c r="E159" s="118"/>
      <c r="F159" s="104"/>
      <c r="G159" s="104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9"/>
      <c r="X159" s="106"/>
      <c r="Y159" s="107"/>
    </row>
    <row r="160" spans="1:25" s="124" customFormat="1" ht="12.75" customHeight="1" x14ac:dyDescent="0.2">
      <c r="A160" s="104"/>
      <c r="B160" s="119"/>
      <c r="C160" s="118"/>
      <c r="D160" s="118"/>
      <c r="E160" s="118"/>
      <c r="F160" s="104"/>
      <c r="G160" s="104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9"/>
      <c r="X160" s="106"/>
      <c r="Y160" s="107"/>
    </row>
    <row r="161" spans="1:25" s="124" customFormat="1" ht="12.75" customHeight="1" x14ac:dyDescent="0.2">
      <c r="A161" s="104"/>
      <c r="B161" s="119"/>
      <c r="C161" s="118"/>
      <c r="D161" s="118"/>
      <c r="E161" s="118"/>
      <c r="F161" s="104"/>
      <c r="G161" s="104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9"/>
      <c r="X161" s="106"/>
      <c r="Y161" s="107"/>
    </row>
    <row r="162" spans="1:25" s="124" customFormat="1" ht="12.75" customHeight="1" x14ac:dyDescent="0.2">
      <c r="A162" s="104"/>
      <c r="B162" s="119"/>
      <c r="C162" s="118"/>
      <c r="D162" s="118"/>
      <c r="E162" s="118"/>
      <c r="F162" s="104"/>
      <c r="G162" s="104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9"/>
      <c r="X162" s="106"/>
      <c r="Y162" s="107"/>
    </row>
    <row r="163" spans="1:25" s="124" customFormat="1" ht="12.75" customHeight="1" x14ac:dyDescent="0.2">
      <c r="A163" s="104"/>
      <c r="B163" s="119"/>
      <c r="C163" s="118"/>
      <c r="D163" s="118"/>
      <c r="E163" s="118"/>
      <c r="F163" s="104"/>
      <c r="G163" s="104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9"/>
      <c r="X163" s="106"/>
      <c r="Y163" s="107"/>
    </row>
    <row r="164" spans="1:25" s="124" customFormat="1" ht="12.75" customHeight="1" x14ac:dyDescent="0.2">
      <c r="A164" s="104"/>
      <c r="B164" s="119"/>
      <c r="C164" s="118"/>
      <c r="D164" s="118"/>
      <c r="E164" s="118"/>
      <c r="F164" s="104"/>
      <c r="G164" s="104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9"/>
      <c r="X164" s="106"/>
      <c r="Y164" s="107"/>
    </row>
    <row r="165" spans="1:25" s="124" customFormat="1" ht="12.75" customHeight="1" x14ac:dyDescent="0.2">
      <c r="A165" s="104"/>
      <c r="B165" s="119"/>
      <c r="C165" s="118"/>
      <c r="D165" s="118"/>
      <c r="E165" s="118"/>
      <c r="F165" s="104"/>
      <c r="G165" s="104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9"/>
      <c r="X165" s="106"/>
      <c r="Y165" s="107"/>
    </row>
    <row r="166" spans="1:25" s="124" customFormat="1" ht="12.75" customHeight="1" x14ac:dyDescent="0.2">
      <c r="A166" s="104"/>
      <c r="B166" s="119"/>
      <c r="C166" s="118"/>
      <c r="D166" s="118"/>
      <c r="E166" s="118"/>
      <c r="F166" s="104"/>
      <c r="G166" s="104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9"/>
      <c r="X166" s="106"/>
      <c r="Y166" s="107"/>
    </row>
    <row r="167" spans="1:25" s="124" customFormat="1" ht="12.75" customHeight="1" x14ac:dyDescent="0.2">
      <c r="A167" s="104"/>
      <c r="B167" s="119"/>
      <c r="C167" s="118"/>
      <c r="D167" s="118"/>
      <c r="E167" s="118"/>
      <c r="F167" s="104"/>
      <c r="G167" s="104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9"/>
      <c r="X167" s="106"/>
      <c r="Y167" s="107"/>
    </row>
    <row r="168" spans="1:25" s="124" customFormat="1" ht="12.75" customHeight="1" x14ac:dyDescent="0.2">
      <c r="A168" s="104"/>
      <c r="B168" s="119"/>
      <c r="C168" s="118"/>
      <c r="D168" s="118"/>
      <c r="E168" s="118"/>
      <c r="F168" s="104"/>
      <c r="G168" s="104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9"/>
      <c r="X168" s="106"/>
      <c r="Y168" s="107"/>
    </row>
    <row r="169" spans="1:25" s="124" customFormat="1" ht="12.75" customHeight="1" x14ac:dyDescent="0.2">
      <c r="A169" s="104"/>
      <c r="B169" s="119"/>
      <c r="C169" s="118"/>
      <c r="D169" s="118"/>
      <c r="E169" s="118"/>
      <c r="F169" s="104"/>
      <c r="G169" s="104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9"/>
      <c r="X169" s="106"/>
      <c r="Y169" s="107"/>
    </row>
    <row r="170" spans="1:25" s="124" customFormat="1" ht="12.75" customHeight="1" x14ac:dyDescent="0.2">
      <c r="A170" s="104"/>
      <c r="B170" s="119"/>
      <c r="C170" s="118"/>
      <c r="D170" s="118"/>
      <c r="E170" s="118"/>
      <c r="F170" s="104"/>
      <c r="G170" s="104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9"/>
      <c r="X170" s="106"/>
      <c r="Y170" s="107"/>
    </row>
    <row r="171" spans="1:25" s="124" customFormat="1" ht="12.75" customHeight="1" x14ac:dyDescent="0.2">
      <c r="A171" s="104"/>
      <c r="B171" s="119"/>
      <c r="C171" s="118"/>
      <c r="D171" s="118"/>
      <c r="E171" s="118"/>
      <c r="F171" s="104"/>
      <c r="G171" s="104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9"/>
      <c r="X171" s="106"/>
      <c r="Y171" s="107"/>
    </row>
    <row r="172" spans="1:25" s="124" customFormat="1" ht="12.75" customHeight="1" x14ac:dyDescent="0.2">
      <c r="A172" s="104"/>
      <c r="B172" s="119"/>
      <c r="C172" s="118"/>
      <c r="D172" s="118"/>
      <c r="E172" s="118"/>
      <c r="F172" s="104"/>
      <c r="G172" s="104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9"/>
      <c r="X172" s="106"/>
      <c r="Y172" s="107"/>
    </row>
    <row r="173" spans="1:25" s="124" customFormat="1" ht="12.75" customHeight="1" x14ac:dyDescent="0.2">
      <c r="A173" s="104"/>
      <c r="B173" s="119"/>
      <c r="C173" s="118"/>
      <c r="D173" s="118"/>
      <c r="E173" s="118"/>
      <c r="F173" s="104"/>
      <c r="G173" s="104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9"/>
      <c r="X173" s="106"/>
      <c r="Y173" s="107"/>
    </row>
    <row r="174" spans="1:25" s="124" customFormat="1" ht="12.75" customHeight="1" x14ac:dyDescent="0.2">
      <c r="A174" s="104"/>
      <c r="B174" s="119"/>
      <c r="C174" s="118"/>
      <c r="D174" s="118"/>
      <c r="E174" s="118"/>
      <c r="F174" s="104"/>
      <c r="G174" s="104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9"/>
      <c r="X174" s="106"/>
      <c r="Y174" s="107"/>
    </row>
    <row r="175" spans="1:25" s="124" customFormat="1" ht="12.75" customHeight="1" x14ac:dyDescent="0.2">
      <c r="A175" s="104"/>
      <c r="B175" s="119"/>
      <c r="C175" s="118"/>
      <c r="D175" s="118"/>
      <c r="E175" s="118"/>
      <c r="F175" s="104"/>
      <c r="G175" s="104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9"/>
      <c r="X175" s="106"/>
      <c r="Y175" s="107"/>
    </row>
    <row r="176" spans="1:25" s="124" customFormat="1" ht="12.75" customHeight="1" x14ac:dyDescent="0.2">
      <c r="A176" s="104"/>
      <c r="B176" s="119"/>
      <c r="C176" s="118"/>
      <c r="D176" s="118"/>
      <c r="E176" s="118"/>
      <c r="F176" s="104"/>
      <c r="G176" s="104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9"/>
      <c r="X176" s="106"/>
      <c r="Y176" s="107"/>
    </row>
    <row r="177" spans="1:25" s="124" customFormat="1" ht="12.75" customHeight="1" x14ac:dyDescent="0.2">
      <c r="A177" s="104"/>
      <c r="B177" s="119"/>
      <c r="C177" s="118"/>
      <c r="D177" s="118"/>
      <c r="E177" s="118"/>
      <c r="F177" s="104"/>
      <c r="G177" s="104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9"/>
      <c r="X177" s="106"/>
      <c r="Y177" s="107"/>
    </row>
    <row r="178" spans="1:25" s="124" customFormat="1" ht="12.75" customHeight="1" x14ac:dyDescent="0.2">
      <c r="A178" s="104"/>
      <c r="B178" s="119"/>
      <c r="C178" s="118"/>
      <c r="D178" s="118"/>
      <c r="E178" s="118"/>
      <c r="F178" s="104"/>
      <c r="G178" s="104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9"/>
      <c r="X178" s="106"/>
      <c r="Y178" s="107"/>
    </row>
    <row r="179" spans="1:25" s="124" customFormat="1" ht="12.75" customHeight="1" x14ac:dyDescent="0.2">
      <c r="A179" s="104"/>
      <c r="B179" s="119"/>
      <c r="C179" s="118"/>
      <c r="D179" s="118"/>
      <c r="E179" s="118"/>
      <c r="F179" s="104"/>
      <c r="G179" s="104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9"/>
      <c r="X179" s="106"/>
      <c r="Y179" s="107"/>
    </row>
    <row r="180" spans="1:25" s="124" customFormat="1" ht="12.75" customHeight="1" x14ac:dyDescent="0.2">
      <c r="A180" s="104"/>
      <c r="B180" s="119"/>
      <c r="C180" s="118"/>
      <c r="D180" s="118"/>
      <c r="E180" s="118"/>
      <c r="F180" s="104"/>
      <c r="G180" s="104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9"/>
      <c r="X180" s="106"/>
      <c r="Y180" s="107"/>
    </row>
    <row r="181" spans="1:25" s="124" customFormat="1" ht="12.75" customHeight="1" x14ac:dyDescent="0.2">
      <c r="A181" s="104"/>
      <c r="B181" s="119"/>
      <c r="C181" s="118"/>
      <c r="D181" s="118"/>
      <c r="E181" s="118"/>
      <c r="F181" s="104"/>
      <c r="G181" s="104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9"/>
      <c r="X181" s="106"/>
      <c r="Y181" s="107"/>
    </row>
    <row r="182" spans="1:25" s="124" customFormat="1" ht="12.75" customHeight="1" x14ac:dyDescent="0.2">
      <c r="A182" s="104"/>
      <c r="B182" s="119"/>
      <c r="C182" s="118"/>
      <c r="D182" s="118"/>
      <c r="E182" s="118"/>
      <c r="F182" s="104"/>
      <c r="G182" s="104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9"/>
      <c r="X182" s="106"/>
      <c r="Y182" s="107"/>
    </row>
    <row r="183" spans="1:25" s="124" customFormat="1" ht="12.75" customHeight="1" x14ac:dyDescent="0.2">
      <c r="A183" s="104"/>
      <c r="B183" s="119"/>
      <c r="C183" s="118"/>
      <c r="D183" s="118"/>
      <c r="E183" s="118"/>
      <c r="F183" s="104"/>
      <c r="G183" s="104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9"/>
      <c r="X183" s="106"/>
      <c r="Y183" s="107"/>
    </row>
    <row r="184" spans="1:25" s="124" customFormat="1" ht="12.75" customHeight="1" x14ac:dyDescent="0.2">
      <c r="A184" s="104"/>
      <c r="B184" s="119"/>
      <c r="C184" s="118"/>
      <c r="D184" s="118"/>
      <c r="E184" s="118"/>
      <c r="F184" s="104"/>
      <c r="G184" s="104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9"/>
      <c r="X184" s="106"/>
      <c r="Y184" s="107"/>
    </row>
    <row r="185" spans="1:25" s="124" customFormat="1" ht="12.75" customHeight="1" x14ac:dyDescent="0.2">
      <c r="A185" s="104"/>
      <c r="B185" s="119"/>
      <c r="C185" s="118"/>
      <c r="D185" s="118"/>
      <c r="E185" s="118"/>
      <c r="F185" s="104"/>
      <c r="G185" s="104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9"/>
      <c r="X185" s="106"/>
      <c r="Y185" s="107"/>
    </row>
    <row r="186" spans="1:25" s="124" customFormat="1" ht="12.75" customHeight="1" x14ac:dyDescent="0.2">
      <c r="A186" s="104"/>
      <c r="B186" s="119"/>
      <c r="C186" s="118"/>
      <c r="D186" s="118"/>
      <c r="E186" s="118"/>
      <c r="F186" s="104"/>
      <c r="G186" s="104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9"/>
      <c r="X186" s="106"/>
      <c r="Y186" s="107"/>
    </row>
    <row r="187" spans="1:25" s="124" customFormat="1" ht="12.75" customHeight="1" x14ac:dyDescent="0.2">
      <c r="A187" s="104"/>
      <c r="B187" s="119"/>
      <c r="C187" s="118"/>
      <c r="D187" s="118"/>
      <c r="E187" s="118"/>
      <c r="F187" s="104"/>
      <c r="G187" s="104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9"/>
      <c r="X187" s="106"/>
      <c r="Y187" s="107"/>
    </row>
    <row r="188" spans="1:25" s="124" customFormat="1" ht="12.75" customHeight="1" x14ac:dyDescent="0.2">
      <c r="A188" s="104"/>
      <c r="B188" s="119"/>
      <c r="C188" s="118"/>
      <c r="D188" s="118"/>
      <c r="E188" s="118"/>
      <c r="F188" s="104"/>
      <c r="G188" s="104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9"/>
      <c r="X188" s="106"/>
      <c r="Y188" s="107"/>
    </row>
    <row r="189" spans="1:25" s="124" customFormat="1" ht="12.75" customHeight="1" x14ac:dyDescent="0.2">
      <c r="A189" s="104"/>
      <c r="B189" s="119"/>
      <c r="C189" s="118"/>
      <c r="D189" s="118"/>
      <c r="E189" s="118"/>
      <c r="F189" s="104"/>
      <c r="G189" s="104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9"/>
      <c r="X189" s="106"/>
      <c r="Y189" s="107"/>
    </row>
    <row r="190" spans="1:25" s="124" customFormat="1" ht="12.75" customHeight="1" x14ac:dyDescent="0.2">
      <c r="A190" s="104"/>
      <c r="B190" s="119"/>
      <c r="C190" s="118"/>
      <c r="D190" s="118"/>
      <c r="E190" s="118"/>
      <c r="F190" s="104"/>
      <c r="G190" s="104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9"/>
      <c r="X190" s="106"/>
      <c r="Y190" s="107"/>
    </row>
    <row r="191" spans="1:25" s="124" customFormat="1" ht="12.75" customHeight="1" x14ac:dyDescent="0.2">
      <c r="A191" s="104"/>
      <c r="B191" s="119"/>
      <c r="C191" s="118"/>
      <c r="D191" s="118"/>
      <c r="E191" s="118"/>
      <c r="F191" s="104"/>
      <c r="G191" s="104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9"/>
      <c r="X191" s="106"/>
      <c r="Y191" s="107"/>
    </row>
    <row r="192" spans="1:25" s="124" customFormat="1" ht="12.75" customHeight="1" x14ac:dyDescent="0.2">
      <c r="A192" s="104"/>
      <c r="B192" s="119"/>
      <c r="C192" s="118"/>
      <c r="D192" s="118"/>
      <c r="E192" s="118"/>
      <c r="F192" s="104"/>
      <c r="G192" s="104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9"/>
      <c r="X192" s="106"/>
      <c r="Y192" s="107"/>
    </row>
    <row r="193" spans="1:25" s="124" customFormat="1" ht="12.75" customHeight="1" x14ac:dyDescent="0.2">
      <c r="A193" s="104"/>
      <c r="B193" s="119"/>
      <c r="C193" s="118"/>
      <c r="D193" s="118"/>
      <c r="E193" s="118"/>
      <c r="F193" s="104"/>
      <c r="G193" s="104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9"/>
      <c r="X193" s="106"/>
      <c r="Y193" s="107"/>
    </row>
    <row r="194" spans="1:25" s="124" customFormat="1" ht="12.75" customHeight="1" x14ac:dyDescent="0.2">
      <c r="A194" s="104"/>
      <c r="B194" s="119"/>
      <c r="C194" s="118"/>
      <c r="D194" s="118"/>
      <c r="E194" s="118"/>
      <c r="F194" s="104"/>
      <c r="G194" s="104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9"/>
      <c r="X194" s="106"/>
      <c r="Y194" s="107"/>
    </row>
    <row r="195" spans="1:25" s="124" customFormat="1" ht="12.75" customHeight="1" x14ac:dyDescent="0.2">
      <c r="A195" s="104"/>
      <c r="B195" s="119"/>
      <c r="C195" s="118"/>
      <c r="D195" s="118"/>
      <c r="E195" s="118"/>
      <c r="F195" s="104"/>
      <c r="G195" s="104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9"/>
      <c r="X195" s="106"/>
      <c r="Y195" s="107"/>
    </row>
    <row r="196" spans="1:25" s="124" customFormat="1" ht="12.75" customHeight="1" x14ac:dyDescent="0.2">
      <c r="A196" s="104"/>
      <c r="B196" s="119"/>
      <c r="C196" s="118"/>
      <c r="D196" s="118"/>
      <c r="E196" s="118"/>
      <c r="F196" s="104"/>
      <c r="G196" s="104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9"/>
      <c r="X196" s="106"/>
      <c r="Y196" s="107"/>
    </row>
    <row r="197" spans="1:25" s="124" customFormat="1" ht="12.75" customHeight="1" x14ac:dyDescent="0.2">
      <c r="A197" s="104"/>
      <c r="B197" s="119"/>
      <c r="C197" s="118"/>
      <c r="D197" s="118"/>
      <c r="E197" s="118"/>
      <c r="F197" s="104"/>
      <c r="G197" s="104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9"/>
      <c r="X197" s="106"/>
      <c r="Y197" s="107"/>
    </row>
    <row r="198" spans="1:25" s="124" customFormat="1" ht="12.75" customHeight="1" x14ac:dyDescent="0.2">
      <c r="A198" s="104"/>
      <c r="B198" s="119"/>
      <c r="C198" s="118"/>
      <c r="D198" s="118"/>
      <c r="E198" s="118"/>
      <c r="F198" s="104"/>
      <c r="G198" s="104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9"/>
      <c r="X198" s="106"/>
      <c r="Y198" s="107"/>
    </row>
    <row r="199" spans="1:25" s="124" customFormat="1" ht="12.75" customHeight="1" x14ac:dyDescent="0.2">
      <c r="A199" s="104"/>
      <c r="B199" s="119"/>
      <c r="C199" s="118"/>
      <c r="D199" s="118"/>
      <c r="E199" s="118"/>
      <c r="F199" s="104"/>
      <c r="G199" s="104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9"/>
      <c r="X199" s="106"/>
      <c r="Y199" s="107"/>
    </row>
    <row r="200" spans="1:25" s="124" customFormat="1" ht="12.75" customHeight="1" x14ac:dyDescent="0.2">
      <c r="A200" s="104"/>
      <c r="B200" s="119"/>
      <c r="C200" s="118"/>
      <c r="D200" s="118"/>
      <c r="E200" s="118"/>
      <c r="F200" s="104"/>
      <c r="G200" s="104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9"/>
      <c r="X200" s="106"/>
      <c r="Y200" s="107"/>
    </row>
    <row r="201" spans="1:25" s="124" customFormat="1" ht="12.75" customHeight="1" x14ac:dyDescent="0.2">
      <c r="A201" s="104"/>
      <c r="B201" s="119"/>
      <c r="C201" s="118"/>
      <c r="D201" s="118"/>
      <c r="E201" s="118"/>
      <c r="F201" s="104"/>
      <c r="G201" s="104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9"/>
      <c r="X201" s="106"/>
      <c r="Y201" s="107"/>
    </row>
    <row r="202" spans="1:25" s="124" customFormat="1" ht="12.75" customHeight="1" x14ac:dyDescent="0.2">
      <c r="A202" s="104"/>
      <c r="B202" s="119"/>
      <c r="C202" s="118"/>
      <c r="D202" s="118"/>
      <c r="E202" s="118"/>
      <c r="F202" s="104"/>
      <c r="G202" s="104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9"/>
      <c r="X202" s="106"/>
      <c r="Y202" s="107"/>
    </row>
    <row r="203" spans="1:25" s="124" customFormat="1" ht="12.75" customHeight="1" x14ac:dyDescent="0.2">
      <c r="A203" s="104"/>
      <c r="B203" s="119"/>
      <c r="C203" s="118"/>
      <c r="D203" s="118"/>
      <c r="E203" s="118"/>
      <c r="F203" s="104"/>
      <c r="G203" s="104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9"/>
      <c r="X203" s="106"/>
      <c r="Y203" s="107"/>
    </row>
    <row r="204" spans="1:25" s="124" customFormat="1" ht="12.75" customHeight="1" x14ac:dyDescent="0.2">
      <c r="A204" s="104"/>
      <c r="B204" s="119"/>
      <c r="C204" s="118"/>
      <c r="D204" s="118"/>
      <c r="E204" s="118"/>
      <c r="F204" s="104"/>
      <c r="G204" s="104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9"/>
      <c r="X204" s="106"/>
      <c r="Y204" s="107"/>
    </row>
    <row r="205" spans="1:25" s="124" customFormat="1" ht="12.75" customHeight="1" x14ac:dyDescent="0.2">
      <c r="A205" s="104"/>
      <c r="B205" s="119"/>
      <c r="C205" s="118"/>
      <c r="D205" s="118"/>
      <c r="E205" s="118"/>
      <c r="F205" s="104"/>
      <c r="G205" s="104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9"/>
      <c r="X205" s="106"/>
      <c r="Y205" s="107"/>
    </row>
    <row r="206" spans="1:25" s="124" customFormat="1" ht="12.75" customHeight="1" x14ac:dyDescent="0.2">
      <c r="A206" s="104"/>
      <c r="B206" s="119"/>
      <c r="C206" s="118"/>
      <c r="D206" s="118"/>
      <c r="E206" s="118"/>
      <c r="F206" s="104"/>
      <c r="G206" s="104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9"/>
      <c r="X206" s="106"/>
      <c r="Y206" s="107"/>
    </row>
    <row r="207" spans="1:25" s="124" customFormat="1" ht="12.75" customHeight="1" x14ac:dyDescent="0.2">
      <c r="A207" s="104"/>
      <c r="B207" s="119"/>
      <c r="C207" s="118"/>
      <c r="D207" s="118"/>
      <c r="E207" s="118"/>
      <c r="F207" s="104"/>
      <c r="G207" s="104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9"/>
      <c r="X207" s="106"/>
      <c r="Y207" s="107"/>
    </row>
    <row r="208" spans="1:25" s="124" customFormat="1" ht="12.75" customHeight="1" x14ac:dyDescent="0.2">
      <c r="A208" s="104"/>
      <c r="B208" s="119"/>
      <c r="C208" s="118"/>
      <c r="D208" s="118"/>
      <c r="E208" s="118"/>
      <c r="F208" s="104"/>
      <c r="G208" s="104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9"/>
      <c r="X208" s="106"/>
      <c r="Y208" s="107"/>
    </row>
    <row r="209" spans="1:25" s="124" customFormat="1" ht="12.75" customHeight="1" x14ac:dyDescent="0.2">
      <c r="A209" s="104"/>
      <c r="B209" s="119"/>
      <c r="C209" s="118"/>
      <c r="D209" s="118"/>
      <c r="E209" s="118"/>
      <c r="F209" s="104"/>
      <c r="G209" s="104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9"/>
      <c r="X209" s="106"/>
      <c r="Y209" s="107"/>
    </row>
    <row r="210" spans="1:25" s="124" customFormat="1" ht="12.75" customHeight="1" x14ac:dyDescent="0.2">
      <c r="A210" s="104"/>
      <c r="B210" s="119"/>
      <c r="C210" s="118"/>
      <c r="D210" s="118"/>
      <c r="E210" s="118"/>
      <c r="F210" s="104"/>
      <c r="G210" s="104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9"/>
      <c r="X210" s="106"/>
      <c r="Y210" s="107"/>
    </row>
    <row r="211" spans="1:25" s="124" customFormat="1" ht="12.75" customHeight="1" x14ac:dyDescent="0.2">
      <c r="A211" s="104"/>
      <c r="B211" s="119"/>
      <c r="C211" s="118"/>
      <c r="D211" s="118"/>
      <c r="E211" s="118"/>
      <c r="F211" s="104"/>
      <c r="G211" s="104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9"/>
      <c r="X211" s="106"/>
      <c r="Y211" s="107"/>
    </row>
    <row r="212" spans="1:25" s="124" customFormat="1" ht="12.75" customHeight="1" x14ac:dyDescent="0.2">
      <c r="A212" s="104"/>
      <c r="B212" s="119"/>
      <c r="C212" s="118"/>
      <c r="D212" s="118"/>
      <c r="E212" s="118"/>
      <c r="F212" s="104"/>
      <c r="G212" s="104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9"/>
      <c r="X212" s="106"/>
      <c r="Y212" s="107"/>
    </row>
    <row r="213" spans="1:25" s="124" customFormat="1" ht="12.75" customHeight="1" x14ac:dyDescent="0.2">
      <c r="A213" s="104"/>
      <c r="B213" s="119"/>
      <c r="C213" s="118"/>
      <c r="D213" s="118"/>
      <c r="E213" s="118"/>
      <c r="F213" s="104"/>
      <c r="G213" s="104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9"/>
      <c r="X213" s="106"/>
      <c r="Y213" s="107"/>
    </row>
    <row r="214" spans="1:25" s="124" customFormat="1" ht="12.75" customHeight="1" x14ac:dyDescent="0.2">
      <c r="A214" s="104"/>
      <c r="B214" s="119"/>
      <c r="C214" s="118"/>
      <c r="D214" s="118"/>
      <c r="E214" s="118"/>
      <c r="F214" s="104"/>
      <c r="G214" s="104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9"/>
      <c r="X214" s="106"/>
      <c r="Y214" s="107"/>
    </row>
    <row r="215" spans="1:25" s="124" customFormat="1" ht="12.75" customHeight="1" x14ac:dyDescent="0.2">
      <c r="A215" s="104"/>
      <c r="B215" s="119"/>
      <c r="C215" s="118"/>
      <c r="D215" s="118"/>
      <c r="E215" s="118"/>
      <c r="F215" s="104"/>
      <c r="G215" s="104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9"/>
      <c r="X215" s="106"/>
      <c r="Y215" s="107"/>
    </row>
    <row r="216" spans="1:25" s="124" customFormat="1" ht="12.75" customHeight="1" x14ac:dyDescent="0.2">
      <c r="A216" s="104"/>
      <c r="B216" s="119"/>
      <c r="C216" s="118"/>
      <c r="D216" s="118"/>
      <c r="E216" s="118"/>
      <c r="F216" s="104"/>
      <c r="G216" s="104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9"/>
      <c r="X216" s="106"/>
      <c r="Y216" s="107"/>
    </row>
    <row r="217" spans="1:25" s="124" customFormat="1" ht="12.75" customHeight="1" x14ac:dyDescent="0.2">
      <c r="A217" s="104"/>
      <c r="B217" s="119"/>
      <c r="C217" s="118"/>
      <c r="D217" s="118"/>
      <c r="E217" s="118"/>
      <c r="F217" s="104"/>
      <c r="G217" s="104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9"/>
      <c r="X217" s="106"/>
      <c r="Y217" s="107"/>
    </row>
    <row r="218" spans="1:25" s="124" customFormat="1" ht="12.75" customHeight="1" x14ac:dyDescent="0.2">
      <c r="A218" s="104"/>
      <c r="B218" s="119"/>
      <c r="C218" s="118"/>
      <c r="D218" s="118"/>
      <c r="E218" s="118"/>
      <c r="F218" s="104"/>
      <c r="G218" s="104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9"/>
      <c r="X218" s="106"/>
      <c r="Y218" s="107"/>
    </row>
    <row r="219" spans="1:25" s="124" customFormat="1" ht="12.75" customHeight="1" x14ac:dyDescent="0.2">
      <c r="A219" s="104"/>
      <c r="B219" s="119"/>
      <c r="C219" s="118"/>
      <c r="D219" s="118"/>
      <c r="E219" s="118"/>
      <c r="F219" s="104"/>
      <c r="G219" s="104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9"/>
      <c r="X219" s="106"/>
      <c r="Y219" s="107"/>
    </row>
    <row r="220" spans="1:25" s="124" customFormat="1" ht="12.75" customHeight="1" x14ac:dyDescent="0.2">
      <c r="A220" s="104"/>
      <c r="B220" s="119"/>
      <c r="C220" s="118"/>
      <c r="D220" s="118"/>
      <c r="E220" s="118"/>
      <c r="F220" s="104"/>
      <c r="G220" s="104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9"/>
      <c r="X220" s="106"/>
      <c r="Y220" s="107"/>
    </row>
    <row r="221" spans="1:25" s="124" customFormat="1" ht="12.75" customHeight="1" x14ac:dyDescent="0.2">
      <c r="A221" s="104"/>
      <c r="B221" s="119"/>
      <c r="C221" s="118"/>
      <c r="D221" s="118"/>
      <c r="E221" s="118"/>
      <c r="F221" s="104"/>
      <c r="G221" s="104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9"/>
      <c r="X221" s="106"/>
      <c r="Y221" s="107"/>
    </row>
    <row r="222" spans="1:25" s="124" customFormat="1" ht="12.75" customHeight="1" x14ac:dyDescent="0.2">
      <c r="A222" s="104"/>
      <c r="B222" s="119"/>
      <c r="C222" s="118"/>
      <c r="D222" s="118"/>
      <c r="E222" s="118"/>
      <c r="F222" s="104"/>
      <c r="G222" s="104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9"/>
      <c r="X222" s="106"/>
      <c r="Y222" s="107"/>
    </row>
    <row r="223" spans="1:25" s="124" customFormat="1" ht="12.75" customHeight="1" x14ac:dyDescent="0.2">
      <c r="A223" s="104"/>
      <c r="B223" s="119"/>
      <c r="C223" s="118"/>
      <c r="D223" s="118"/>
      <c r="E223" s="118"/>
      <c r="F223" s="104"/>
      <c r="G223" s="104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9"/>
      <c r="X223" s="106"/>
      <c r="Y223" s="107"/>
    </row>
    <row r="224" spans="1:25" s="124" customFormat="1" ht="12.75" customHeight="1" x14ac:dyDescent="0.2">
      <c r="A224" s="104"/>
      <c r="B224" s="119"/>
      <c r="C224" s="118"/>
      <c r="D224" s="118"/>
      <c r="E224" s="118"/>
      <c r="F224" s="104"/>
      <c r="G224" s="104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9"/>
      <c r="X224" s="106"/>
      <c r="Y224" s="107"/>
    </row>
    <row r="225" spans="1:25" s="124" customFormat="1" ht="12.75" customHeight="1" x14ac:dyDescent="0.2">
      <c r="A225" s="104"/>
      <c r="B225" s="119"/>
      <c r="C225" s="118"/>
      <c r="D225" s="118"/>
      <c r="E225" s="118"/>
      <c r="F225" s="104"/>
      <c r="G225" s="104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9"/>
      <c r="X225" s="106"/>
      <c r="Y225" s="107"/>
    </row>
    <row r="226" spans="1:25" s="124" customFormat="1" ht="12.75" customHeight="1" x14ac:dyDescent="0.2">
      <c r="A226" s="104"/>
      <c r="B226" s="119"/>
      <c r="C226" s="118"/>
      <c r="D226" s="118"/>
      <c r="E226" s="118"/>
      <c r="F226" s="104"/>
      <c r="G226" s="104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9"/>
      <c r="X226" s="106"/>
      <c r="Y226" s="107"/>
    </row>
    <row r="227" spans="1:25" s="124" customFormat="1" ht="12.75" customHeight="1" x14ac:dyDescent="0.2">
      <c r="A227" s="104"/>
      <c r="B227" s="119"/>
      <c r="C227" s="118"/>
      <c r="D227" s="118"/>
      <c r="E227" s="118"/>
      <c r="F227" s="104"/>
      <c r="G227" s="104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9"/>
      <c r="X227" s="106"/>
      <c r="Y227" s="107"/>
    </row>
    <row r="228" spans="1:25" s="124" customFormat="1" ht="12.75" customHeight="1" x14ac:dyDescent="0.2">
      <c r="A228" s="104"/>
      <c r="B228" s="119"/>
      <c r="C228" s="118"/>
      <c r="D228" s="118"/>
      <c r="E228" s="118"/>
      <c r="F228" s="104"/>
      <c r="G228" s="104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9"/>
      <c r="X228" s="106"/>
      <c r="Y228" s="107"/>
    </row>
    <row r="229" spans="1:25" s="124" customFormat="1" ht="12.75" customHeight="1" x14ac:dyDescent="0.2">
      <c r="A229" s="104"/>
      <c r="B229" s="119"/>
      <c r="C229" s="118"/>
      <c r="D229" s="118"/>
      <c r="E229" s="118"/>
      <c r="F229" s="104"/>
      <c r="G229" s="104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9"/>
      <c r="X229" s="106"/>
      <c r="Y229" s="107"/>
    </row>
    <row r="230" spans="1:25" s="124" customFormat="1" ht="12.75" customHeight="1" x14ac:dyDescent="0.2">
      <c r="A230" s="104"/>
      <c r="B230" s="119"/>
      <c r="C230" s="118"/>
      <c r="D230" s="118"/>
      <c r="E230" s="118"/>
      <c r="F230" s="104"/>
      <c r="G230" s="104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9"/>
      <c r="X230" s="106"/>
      <c r="Y230" s="107"/>
    </row>
    <row r="231" spans="1:25" s="124" customFormat="1" ht="12.75" customHeight="1" x14ac:dyDescent="0.2">
      <c r="A231" s="104"/>
      <c r="B231" s="119"/>
      <c r="C231" s="118"/>
      <c r="D231" s="118"/>
      <c r="E231" s="118"/>
      <c r="F231" s="104"/>
      <c r="G231" s="104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9"/>
      <c r="X231" s="106"/>
      <c r="Y231" s="107"/>
    </row>
    <row r="232" spans="1:25" s="124" customFormat="1" ht="12.75" customHeight="1" x14ac:dyDescent="0.2">
      <c r="A232" s="104"/>
      <c r="B232" s="119"/>
      <c r="C232" s="118"/>
      <c r="D232" s="118"/>
      <c r="E232" s="118"/>
      <c r="F232" s="104"/>
      <c r="G232" s="104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9"/>
      <c r="X232" s="106"/>
      <c r="Y232" s="107"/>
    </row>
    <row r="233" spans="1:25" s="124" customFormat="1" ht="12.75" customHeight="1" x14ac:dyDescent="0.2">
      <c r="A233" s="104"/>
      <c r="B233" s="119"/>
      <c r="C233" s="118"/>
      <c r="D233" s="118"/>
      <c r="E233" s="118"/>
      <c r="F233" s="104"/>
      <c r="G233" s="104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9"/>
      <c r="X233" s="106"/>
      <c r="Y233" s="107"/>
    </row>
    <row r="234" spans="1:25" s="124" customFormat="1" ht="12.75" customHeight="1" x14ac:dyDescent="0.2">
      <c r="A234" s="104"/>
      <c r="B234" s="119"/>
      <c r="C234" s="118"/>
      <c r="D234" s="118"/>
      <c r="E234" s="118"/>
      <c r="F234" s="104"/>
      <c r="G234" s="104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9"/>
      <c r="X234" s="106"/>
      <c r="Y234" s="107"/>
    </row>
    <row r="235" spans="1:25" s="124" customFormat="1" ht="12.75" customHeight="1" x14ac:dyDescent="0.2">
      <c r="A235" s="104"/>
      <c r="B235" s="119"/>
      <c r="C235" s="118"/>
      <c r="D235" s="118"/>
      <c r="E235" s="118"/>
      <c r="F235" s="104"/>
      <c r="G235" s="104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9"/>
      <c r="X235" s="106"/>
      <c r="Y235" s="107"/>
    </row>
    <row r="236" spans="1:25" s="124" customFormat="1" ht="12.75" customHeight="1" x14ac:dyDescent="0.2">
      <c r="A236" s="104"/>
      <c r="B236" s="119"/>
      <c r="C236" s="118"/>
      <c r="D236" s="118"/>
      <c r="E236" s="118"/>
      <c r="F236" s="104"/>
      <c r="G236" s="104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9"/>
      <c r="X236" s="106"/>
      <c r="Y236" s="107"/>
    </row>
    <row r="237" spans="1:25" s="124" customFormat="1" ht="12.75" customHeight="1" x14ac:dyDescent="0.2">
      <c r="A237" s="104"/>
      <c r="B237" s="119"/>
      <c r="C237" s="118"/>
      <c r="D237" s="118"/>
      <c r="E237" s="118"/>
      <c r="F237" s="104"/>
      <c r="G237" s="104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9"/>
      <c r="X237" s="106"/>
      <c r="Y237" s="107"/>
    </row>
    <row r="238" spans="1:25" s="124" customFormat="1" ht="12.75" customHeight="1" x14ac:dyDescent="0.2">
      <c r="A238" s="104"/>
      <c r="B238" s="119"/>
      <c r="C238" s="118"/>
      <c r="D238" s="118"/>
      <c r="E238" s="118"/>
      <c r="F238" s="104"/>
      <c r="G238" s="104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9"/>
      <c r="X238" s="106"/>
      <c r="Y238" s="107"/>
    </row>
    <row r="239" spans="1:25" s="124" customFormat="1" ht="12.75" customHeight="1" x14ac:dyDescent="0.2">
      <c r="A239" s="104"/>
      <c r="B239" s="119"/>
      <c r="C239" s="118"/>
      <c r="D239" s="118"/>
      <c r="E239" s="118"/>
      <c r="F239" s="104"/>
      <c r="G239" s="104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9"/>
      <c r="X239" s="106"/>
      <c r="Y239" s="107"/>
    </row>
    <row r="240" spans="1:25" s="124" customFormat="1" ht="12.75" customHeight="1" x14ac:dyDescent="0.2">
      <c r="A240" s="104"/>
      <c r="B240" s="119"/>
      <c r="C240" s="118"/>
      <c r="D240" s="118"/>
      <c r="E240" s="118"/>
      <c r="F240" s="104"/>
      <c r="G240" s="104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9"/>
      <c r="X240" s="106"/>
      <c r="Y240" s="107"/>
    </row>
    <row r="241" spans="1:25" s="124" customFormat="1" ht="12.75" customHeight="1" x14ac:dyDescent="0.2">
      <c r="A241" s="104"/>
      <c r="B241" s="119"/>
      <c r="C241" s="118"/>
      <c r="D241" s="118"/>
      <c r="E241" s="118"/>
      <c r="F241" s="104"/>
      <c r="G241" s="104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9"/>
      <c r="X241" s="106"/>
      <c r="Y241" s="107"/>
    </row>
    <row r="242" spans="1:25" s="124" customFormat="1" ht="12.75" customHeight="1" x14ac:dyDescent="0.2">
      <c r="A242" s="104"/>
      <c r="B242" s="119"/>
      <c r="C242" s="118"/>
      <c r="D242" s="118"/>
      <c r="E242" s="118"/>
      <c r="F242" s="104"/>
      <c r="G242" s="104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9"/>
      <c r="X242" s="106"/>
      <c r="Y242" s="107"/>
    </row>
    <row r="243" spans="1:25" s="124" customFormat="1" ht="12.75" customHeight="1" x14ac:dyDescent="0.2">
      <c r="A243" s="104"/>
      <c r="B243" s="119"/>
      <c r="C243" s="118"/>
      <c r="D243" s="118"/>
      <c r="E243" s="118"/>
      <c r="F243" s="104"/>
      <c r="G243" s="104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9"/>
      <c r="X243" s="106"/>
      <c r="Y243" s="107"/>
    </row>
    <row r="244" spans="1:25" s="124" customFormat="1" ht="12.75" customHeight="1" x14ac:dyDescent="0.2">
      <c r="A244" s="104"/>
      <c r="B244" s="119"/>
      <c r="C244" s="118"/>
      <c r="D244" s="118"/>
      <c r="E244" s="118"/>
      <c r="F244" s="104"/>
      <c r="G244" s="104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9"/>
      <c r="X244" s="106"/>
      <c r="Y244" s="107"/>
    </row>
    <row r="245" spans="1:25" s="124" customFormat="1" ht="12.75" customHeight="1" x14ac:dyDescent="0.2">
      <c r="A245" s="104"/>
      <c r="B245" s="119"/>
      <c r="C245" s="118"/>
      <c r="D245" s="118"/>
      <c r="E245" s="118"/>
      <c r="F245" s="104"/>
      <c r="G245" s="104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9"/>
      <c r="X245" s="106"/>
      <c r="Y245" s="107"/>
    </row>
    <row r="246" spans="1:25" s="124" customFormat="1" ht="12.75" customHeight="1" x14ac:dyDescent="0.2">
      <c r="A246" s="104"/>
      <c r="B246" s="119"/>
      <c r="C246" s="118"/>
      <c r="D246" s="118"/>
      <c r="E246" s="118"/>
      <c r="F246" s="104"/>
      <c r="G246" s="104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9"/>
      <c r="X246" s="106"/>
      <c r="Y246" s="107"/>
    </row>
    <row r="247" spans="1:25" s="124" customFormat="1" ht="12.75" customHeight="1" x14ac:dyDescent="0.2">
      <c r="A247" s="104"/>
      <c r="B247" s="119"/>
      <c r="C247" s="118"/>
      <c r="D247" s="118"/>
      <c r="E247" s="118"/>
      <c r="F247" s="104"/>
      <c r="G247" s="104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9"/>
      <c r="X247" s="106"/>
      <c r="Y247" s="107"/>
    </row>
    <row r="248" spans="1:25" s="124" customFormat="1" ht="12.75" customHeight="1" x14ac:dyDescent="0.2">
      <c r="A248" s="104"/>
      <c r="B248" s="119"/>
      <c r="C248" s="118"/>
      <c r="D248" s="118"/>
      <c r="E248" s="118"/>
      <c r="F248" s="104"/>
      <c r="G248" s="104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9"/>
      <c r="X248" s="106"/>
      <c r="Y248" s="107"/>
    </row>
    <row r="249" spans="1:25" s="124" customFormat="1" ht="12.75" customHeight="1" x14ac:dyDescent="0.2">
      <c r="A249" s="104"/>
      <c r="B249" s="119"/>
      <c r="C249" s="118"/>
      <c r="D249" s="118"/>
      <c r="E249" s="118"/>
      <c r="F249" s="104"/>
      <c r="G249" s="104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9"/>
      <c r="X249" s="106"/>
      <c r="Y249" s="107"/>
    </row>
    <row r="250" spans="1:25" s="124" customFormat="1" ht="12.75" customHeight="1" x14ac:dyDescent="0.2">
      <c r="A250" s="104"/>
      <c r="B250" s="119"/>
      <c r="C250" s="118"/>
      <c r="D250" s="118"/>
      <c r="E250" s="118"/>
      <c r="F250" s="104"/>
      <c r="G250" s="104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9"/>
      <c r="X250" s="106"/>
      <c r="Y250" s="107"/>
    </row>
    <row r="251" spans="1:25" s="124" customFormat="1" ht="12.75" customHeight="1" x14ac:dyDescent="0.2">
      <c r="A251" s="104"/>
      <c r="B251" s="119"/>
      <c r="C251" s="118"/>
      <c r="D251" s="118"/>
      <c r="E251" s="118"/>
      <c r="F251" s="104"/>
      <c r="G251" s="104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9"/>
      <c r="X251" s="106"/>
      <c r="Y251" s="107"/>
    </row>
    <row r="252" spans="1:25" s="124" customFormat="1" ht="12.75" customHeight="1" x14ac:dyDescent="0.2">
      <c r="A252" s="104"/>
      <c r="B252" s="119"/>
      <c r="C252" s="118"/>
      <c r="D252" s="118"/>
      <c r="E252" s="118"/>
      <c r="F252" s="104"/>
      <c r="G252" s="104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9"/>
      <c r="X252" s="106"/>
      <c r="Y252" s="107"/>
    </row>
    <row r="253" spans="1:25" s="124" customFormat="1" ht="12.75" customHeight="1" x14ac:dyDescent="0.2">
      <c r="A253" s="104"/>
      <c r="B253" s="119"/>
      <c r="C253" s="118"/>
      <c r="D253" s="118"/>
      <c r="E253" s="118"/>
      <c r="F253" s="104"/>
      <c r="G253" s="104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9"/>
      <c r="X253" s="106"/>
      <c r="Y253" s="107"/>
    </row>
    <row r="254" spans="1:25" s="124" customFormat="1" ht="12.75" customHeight="1" x14ac:dyDescent="0.2">
      <c r="A254" s="104"/>
      <c r="B254" s="119"/>
      <c r="C254" s="118"/>
      <c r="D254" s="118"/>
      <c r="E254" s="118"/>
      <c r="F254" s="104"/>
      <c r="G254" s="104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9"/>
      <c r="X254" s="106"/>
      <c r="Y254" s="107"/>
    </row>
    <row r="255" spans="1:25" s="124" customFormat="1" ht="12.75" customHeight="1" x14ac:dyDescent="0.2">
      <c r="A255" s="104"/>
      <c r="B255" s="119"/>
      <c r="C255" s="118"/>
      <c r="D255" s="118"/>
      <c r="E255" s="118"/>
      <c r="F255" s="104"/>
      <c r="G255" s="104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9"/>
      <c r="X255" s="106"/>
      <c r="Y255" s="107"/>
    </row>
    <row r="256" spans="1:25" s="124" customFormat="1" ht="12.75" customHeight="1" x14ac:dyDescent="0.2">
      <c r="A256" s="104"/>
      <c r="B256" s="119"/>
      <c r="C256" s="118"/>
      <c r="D256" s="118"/>
      <c r="E256" s="118"/>
      <c r="F256" s="104"/>
      <c r="G256" s="104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9"/>
      <c r="X256" s="106"/>
      <c r="Y256" s="107"/>
    </row>
    <row r="257" spans="1:25" s="124" customFormat="1" ht="12.75" customHeight="1" x14ac:dyDescent="0.2">
      <c r="A257" s="104"/>
      <c r="B257" s="119"/>
      <c r="C257" s="118"/>
      <c r="D257" s="118"/>
      <c r="E257" s="118"/>
      <c r="F257" s="104"/>
      <c r="G257" s="104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9"/>
      <c r="X257" s="106"/>
      <c r="Y257" s="107"/>
    </row>
    <row r="258" spans="1:25" s="124" customFormat="1" ht="12.75" customHeight="1" x14ac:dyDescent="0.2">
      <c r="A258" s="104"/>
      <c r="B258" s="119"/>
      <c r="C258" s="118"/>
      <c r="D258" s="118"/>
      <c r="E258" s="118"/>
      <c r="F258" s="104"/>
      <c r="G258" s="104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9"/>
      <c r="X258" s="106"/>
      <c r="Y258" s="107"/>
    </row>
    <row r="259" spans="1:25" s="124" customFormat="1" ht="12.75" customHeight="1" x14ac:dyDescent="0.2">
      <c r="A259" s="104"/>
      <c r="B259" s="119"/>
      <c r="C259" s="118"/>
      <c r="D259" s="118"/>
      <c r="E259" s="118"/>
      <c r="F259" s="104"/>
      <c r="G259" s="104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9"/>
      <c r="X259" s="106"/>
      <c r="Y259" s="107"/>
    </row>
    <row r="260" spans="1:25" s="124" customFormat="1" ht="12.75" customHeight="1" x14ac:dyDescent="0.2">
      <c r="A260" s="104"/>
      <c r="B260" s="119"/>
      <c r="C260" s="118"/>
      <c r="D260" s="118"/>
      <c r="E260" s="118"/>
      <c r="F260" s="104"/>
      <c r="G260" s="104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9"/>
      <c r="X260" s="106"/>
      <c r="Y260" s="107"/>
    </row>
    <row r="261" spans="1:25" s="124" customFormat="1" ht="12.75" customHeight="1" x14ac:dyDescent="0.2">
      <c r="A261" s="104"/>
      <c r="B261" s="119"/>
      <c r="C261" s="118"/>
      <c r="D261" s="118"/>
      <c r="E261" s="118"/>
      <c r="F261" s="104"/>
      <c r="G261" s="104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9"/>
      <c r="X261" s="106"/>
      <c r="Y261" s="107"/>
    </row>
    <row r="262" spans="1:25" s="124" customFormat="1" ht="12.75" customHeight="1" x14ac:dyDescent="0.2">
      <c r="A262" s="104"/>
      <c r="B262" s="119"/>
      <c r="C262" s="118"/>
      <c r="D262" s="118"/>
      <c r="E262" s="118"/>
      <c r="F262" s="104"/>
      <c r="G262" s="104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9"/>
      <c r="X262" s="106"/>
      <c r="Y262" s="107"/>
    </row>
    <row r="263" spans="1:25" s="124" customFormat="1" ht="12.75" customHeight="1" x14ac:dyDescent="0.2">
      <c r="A263" s="104"/>
      <c r="B263" s="119"/>
      <c r="C263" s="118"/>
      <c r="D263" s="118"/>
      <c r="E263" s="118"/>
      <c r="F263" s="104"/>
      <c r="G263" s="104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9"/>
      <c r="X263" s="106"/>
      <c r="Y263" s="107"/>
    </row>
    <row r="264" spans="1:25" s="124" customFormat="1" ht="12.75" customHeight="1" x14ac:dyDescent="0.2">
      <c r="A264" s="104"/>
      <c r="B264" s="119"/>
      <c r="C264" s="118"/>
      <c r="D264" s="118"/>
      <c r="E264" s="118"/>
      <c r="F264" s="104"/>
      <c r="G264" s="104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9"/>
      <c r="X264" s="106"/>
      <c r="Y264" s="107"/>
    </row>
    <row r="265" spans="1:25" s="124" customFormat="1" ht="12.75" customHeight="1" x14ac:dyDescent="0.2">
      <c r="A265" s="104"/>
      <c r="B265" s="119"/>
      <c r="C265" s="118"/>
      <c r="D265" s="118"/>
      <c r="E265" s="118"/>
      <c r="F265" s="104"/>
      <c r="G265" s="104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9"/>
      <c r="X265" s="106"/>
      <c r="Y265" s="107"/>
    </row>
    <row r="266" spans="1:25" s="124" customFormat="1" ht="12.75" customHeight="1" x14ac:dyDescent="0.2">
      <c r="A266" s="104"/>
      <c r="B266" s="119"/>
      <c r="C266" s="118"/>
      <c r="D266" s="118"/>
      <c r="E266" s="118"/>
      <c r="F266" s="104"/>
      <c r="G266" s="104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9"/>
      <c r="X266" s="106"/>
      <c r="Y266" s="107"/>
    </row>
    <row r="267" spans="1:25" s="124" customFormat="1" ht="12.75" customHeight="1" x14ac:dyDescent="0.2">
      <c r="A267" s="104"/>
      <c r="B267" s="119"/>
      <c r="C267" s="118"/>
      <c r="D267" s="118"/>
      <c r="E267" s="118"/>
      <c r="F267" s="104"/>
      <c r="G267" s="104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9"/>
      <c r="X267" s="106"/>
      <c r="Y267" s="107"/>
    </row>
    <row r="268" spans="1:25" s="124" customFormat="1" ht="12.75" customHeight="1" x14ac:dyDescent="0.2">
      <c r="A268" s="104"/>
      <c r="B268" s="119"/>
      <c r="C268" s="118"/>
      <c r="D268" s="118"/>
      <c r="E268" s="118"/>
      <c r="F268" s="104"/>
      <c r="G268" s="104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9"/>
      <c r="X268" s="106"/>
      <c r="Y268" s="107"/>
    </row>
    <row r="269" spans="1:25" s="124" customFormat="1" ht="12.75" customHeight="1" x14ac:dyDescent="0.2">
      <c r="A269" s="104"/>
      <c r="B269" s="119"/>
      <c r="C269" s="118"/>
      <c r="D269" s="118"/>
      <c r="E269" s="118"/>
      <c r="F269" s="104"/>
      <c r="G269" s="104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9"/>
      <c r="X269" s="106"/>
      <c r="Y269" s="107"/>
    </row>
    <row r="270" spans="1:25" s="124" customFormat="1" ht="12.75" customHeight="1" x14ac:dyDescent="0.2">
      <c r="A270" s="104"/>
      <c r="B270" s="119"/>
      <c r="C270" s="118"/>
      <c r="D270" s="118"/>
      <c r="E270" s="118"/>
      <c r="F270" s="104"/>
      <c r="G270" s="104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9"/>
      <c r="X270" s="106"/>
      <c r="Y270" s="107"/>
    </row>
    <row r="271" spans="1:25" s="124" customFormat="1" ht="12.75" customHeight="1" x14ac:dyDescent="0.2">
      <c r="A271" s="104"/>
      <c r="B271" s="119"/>
      <c r="C271" s="118"/>
      <c r="D271" s="118"/>
      <c r="E271" s="118"/>
      <c r="F271" s="104"/>
      <c r="G271" s="104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9"/>
      <c r="X271" s="106"/>
      <c r="Y271" s="107"/>
    </row>
    <row r="272" spans="1:25" s="124" customFormat="1" ht="12.75" customHeight="1" x14ac:dyDescent="0.2">
      <c r="A272" s="104"/>
      <c r="B272" s="119"/>
      <c r="C272" s="118"/>
      <c r="D272" s="118"/>
      <c r="E272" s="118"/>
      <c r="F272" s="104"/>
      <c r="G272" s="104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9"/>
      <c r="X272" s="106"/>
      <c r="Y272" s="107"/>
    </row>
    <row r="273" spans="1:25" s="124" customFormat="1" ht="12.75" customHeight="1" x14ac:dyDescent="0.2">
      <c r="A273" s="104"/>
      <c r="B273" s="119"/>
      <c r="C273" s="118"/>
      <c r="D273" s="118"/>
      <c r="E273" s="118"/>
      <c r="F273" s="104"/>
      <c r="G273" s="104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9"/>
      <c r="X273" s="106"/>
      <c r="Y273" s="107"/>
    </row>
    <row r="274" spans="1:25" s="124" customFormat="1" ht="12.75" customHeight="1" x14ac:dyDescent="0.2">
      <c r="A274" s="104"/>
      <c r="B274" s="119"/>
      <c r="C274" s="118"/>
      <c r="D274" s="118"/>
      <c r="E274" s="118"/>
      <c r="F274" s="104"/>
      <c r="G274" s="104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9"/>
      <c r="X274" s="106"/>
      <c r="Y274" s="107"/>
    </row>
    <row r="275" spans="1:25" s="124" customFormat="1" ht="12.75" customHeight="1" x14ac:dyDescent="0.2">
      <c r="A275" s="104"/>
      <c r="B275" s="119"/>
      <c r="C275" s="118"/>
      <c r="D275" s="118"/>
      <c r="E275" s="118"/>
      <c r="F275" s="104"/>
      <c r="G275" s="104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9"/>
      <c r="X275" s="106"/>
      <c r="Y275" s="107"/>
    </row>
    <row r="276" spans="1:25" s="124" customFormat="1" ht="12.75" customHeight="1" x14ac:dyDescent="0.2">
      <c r="A276" s="104"/>
      <c r="B276" s="119"/>
      <c r="C276" s="118"/>
      <c r="D276" s="118"/>
      <c r="E276" s="118"/>
      <c r="F276" s="104"/>
      <c r="G276" s="104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9"/>
      <c r="X276" s="106"/>
      <c r="Y276" s="107"/>
    </row>
    <row r="277" spans="1:25" s="124" customFormat="1" ht="12.75" customHeight="1" x14ac:dyDescent="0.2">
      <c r="A277" s="104"/>
      <c r="B277" s="119"/>
      <c r="C277" s="118"/>
      <c r="D277" s="118"/>
      <c r="E277" s="118"/>
      <c r="F277" s="104"/>
      <c r="G277" s="104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9"/>
      <c r="X277" s="106"/>
      <c r="Y277" s="107"/>
    </row>
    <row r="278" spans="1:25" s="124" customFormat="1" ht="12.75" customHeight="1" x14ac:dyDescent="0.2">
      <c r="A278" s="104"/>
      <c r="B278" s="119"/>
      <c r="C278" s="118"/>
      <c r="D278" s="118"/>
      <c r="E278" s="118"/>
      <c r="F278" s="104"/>
      <c r="G278" s="104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9"/>
      <c r="X278" s="106"/>
      <c r="Y278" s="107"/>
    </row>
    <row r="279" spans="1:25" s="124" customFormat="1" ht="12.75" customHeight="1" x14ac:dyDescent="0.2">
      <c r="A279" s="104"/>
      <c r="B279" s="119"/>
      <c r="C279" s="118"/>
      <c r="D279" s="118"/>
      <c r="E279" s="118"/>
      <c r="F279" s="104"/>
      <c r="G279" s="104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9"/>
      <c r="X279" s="106"/>
      <c r="Y279" s="107"/>
    </row>
    <row r="280" spans="1:25" s="124" customFormat="1" ht="12.75" customHeight="1" x14ac:dyDescent="0.2">
      <c r="A280" s="104"/>
      <c r="B280" s="119"/>
      <c r="C280" s="118"/>
      <c r="D280" s="118"/>
      <c r="E280" s="118"/>
      <c r="F280" s="104"/>
      <c r="G280" s="104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9"/>
      <c r="X280" s="106"/>
      <c r="Y280" s="107"/>
    </row>
    <row r="281" spans="1:25" s="124" customFormat="1" ht="12.75" customHeight="1" x14ac:dyDescent="0.2">
      <c r="A281" s="104"/>
      <c r="B281" s="119"/>
      <c r="C281" s="118"/>
      <c r="D281" s="118"/>
      <c r="E281" s="118"/>
      <c r="F281" s="104"/>
      <c r="G281" s="104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9"/>
      <c r="X281" s="106"/>
      <c r="Y281" s="107"/>
    </row>
    <row r="282" spans="1:25" s="124" customFormat="1" ht="12.75" customHeight="1" x14ac:dyDescent="0.2">
      <c r="A282" s="104"/>
      <c r="B282" s="119"/>
      <c r="C282" s="118"/>
      <c r="D282" s="118"/>
      <c r="E282" s="118"/>
      <c r="F282" s="104"/>
      <c r="G282" s="104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9"/>
      <c r="X282" s="106"/>
      <c r="Y282" s="107"/>
    </row>
    <row r="283" spans="1:25" s="124" customFormat="1" ht="12.75" customHeight="1" x14ac:dyDescent="0.2">
      <c r="A283" s="104"/>
      <c r="B283" s="119"/>
      <c r="C283" s="118"/>
      <c r="D283" s="118"/>
      <c r="E283" s="118"/>
      <c r="F283" s="104"/>
      <c r="G283" s="104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9"/>
      <c r="X283" s="106"/>
      <c r="Y283" s="107"/>
    </row>
    <row r="284" spans="1:25" s="124" customFormat="1" ht="12.75" customHeight="1" x14ac:dyDescent="0.2">
      <c r="A284" s="104"/>
      <c r="B284" s="119"/>
      <c r="C284" s="118"/>
      <c r="D284" s="118"/>
      <c r="E284" s="118"/>
      <c r="F284" s="104"/>
      <c r="G284" s="104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9"/>
      <c r="X284" s="106"/>
      <c r="Y284" s="107"/>
    </row>
    <row r="285" spans="1:25" s="124" customFormat="1" ht="12.75" customHeight="1" x14ac:dyDescent="0.2">
      <c r="A285" s="104"/>
      <c r="B285" s="119"/>
      <c r="C285" s="118"/>
      <c r="D285" s="118"/>
      <c r="E285" s="118"/>
      <c r="F285" s="104"/>
      <c r="G285" s="104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9"/>
      <c r="X285" s="106"/>
      <c r="Y285" s="107"/>
    </row>
    <row r="286" spans="1:25" s="124" customFormat="1" ht="12.75" customHeight="1" x14ac:dyDescent="0.2">
      <c r="A286" s="104"/>
      <c r="B286" s="119"/>
      <c r="C286" s="118"/>
      <c r="D286" s="118"/>
      <c r="E286" s="118"/>
      <c r="F286" s="104"/>
      <c r="G286" s="104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9"/>
      <c r="X286" s="106"/>
      <c r="Y286" s="107"/>
    </row>
    <row r="287" spans="1:25" s="124" customFormat="1" ht="12.75" customHeight="1" x14ac:dyDescent="0.2">
      <c r="A287" s="104"/>
      <c r="B287" s="119"/>
      <c r="C287" s="118"/>
      <c r="D287" s="118"/>
      <c r="E287" s="118"/>
      <c r="F287" s="104"/>
      <c r="G287" s="104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9"/>
      <c r="X287" s="106"/>
      <c r="Y287" s="107"/>
    </row>
    <row r="288" spans="1:25" s="124" customFormat="1" ht="12.75" customHeight="1" x14ac:dyDescent="0.2">
      <c r="A288" s="104"/>
      <c r="B288" s="119"/>
      <c r="C288" s="118"/>
      <c r="D288" s="118"/>
      <c r="E288" s="118"/>
      <c r="F288" s="104"/>
      <c r="G288" s="104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9"/>
      <c r="X288" s="106"/>
      <c r="Y288" s="107"/>
    </row>
    <row r="289" spans="1:25" s="124" customFormat="1" ht="12.75" customHeight="1" x14ac:dyDescent="0.2">
      <c r="A289" s="104"/>
      <c r="B289" s="119"/>
      <c r="C289" s="118"/>
      <c r="D289" s="118"/>
      <c r="E289" s="118"/>
      <c r="F289" s="104"/>
      <c r="G289" s="104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9"/>
      <c r="X289" s="106"/>
      <c r="Y289" s="107"/>
    </row>
    <row r="290" spans="1:25" s="124" customFormat="1" ht="12.75" customHeight="1" x14ac:dyDescent="0.2">
      <c r="A290" s="104"/>
      <c r="B290" s="119"/>
      <c r="C290" s="118"/>
      <c r="D290" s="118"/>
      <c r="E290" s="118"/>
      <c r="F290" s="104"/>
      <c r="G290" s="104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9"/>
      <c r="X290" s="106"/>
      <c r="Y290" s="107"/>
    </row>
    <row r="291" spans="1:25" s="124" customFormat="1" ht="12.75" customHeight="1" x14ac:dyDescent="0.2">
      <c r="A291" s="104"/>
      <c r="B291" s="119"/>
      <c r="C291" s="118"/>
      <c r="D291" s="118"/>
      <c r="E291" s="118"/>
      <c r="F291" s="104"/>
      <c r="G291" s="104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9"/>
      <c r="X291" s="106"/>
      <c r="Y291" s="107"/>
    </row>
    <row r="292" spans="1:25" s="124" customFormat="1" ht="12.75" customHeight="1" x14ac:dyDescent="0.2">
      <c r="A292" s="104"/>
      <c r="B292" s="119"/>
      <c r="C292" s="118"/>
      <c r="D292" s="118"/>
      <c r="E292" s="118"/>
      <c r="F292" s="104"/>
      <c r="G292" s="104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9"/>
      <c r="X292" s="106"/>
      <c r="Y292" s="107"/>
    </row>
    <row r="293" spans="1:25" s="124" customFormat="1" ht="12.75" customHeight="1" x14ac:dyDescent="0.2">
      <c r="A293" s="104"/>
      <c r="B293" s="119"/>
      <c r="C293" s="118"/>
      <c r="D293" s="118"/>
      <c r="E293" s="118"/>
      <c r="F293" s="104"/>
      <c r="G293" s="104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9"/>
      <c r="X293" s="106"/>
      <c r="Y293" s="107"/>
    </row>
    <row r="294" spans="1:25" s="124" customFormat="1" ht="12.75" customHeight="1" x14ac:dyDescent="0.2">
      <c r="A294" s="104"/>
      <c r="B294" s="119"/>
      <c r="C294" s="118"/>
      <c r="D294" s="118"/>
      <c r="E294" s="118"/>
      <c r="F294" s="104"/>
      <c r="G294" s="104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9"/>
      <c r="X294" s="106"/>
      <c r="Y294" s="107"/>
    </row>
    <row r="295" spans="1:25" s="124" customFormat="1" ht="12.75" customHeight="1" x14ac:dyDescent="0.2">
      <c r="A295" s="104"/>
      <c r="B295" s="119"/>
      <c r="C295" s="118"/>
      <c r="D295" s="118"/>
      <c r="E295" s="118"/>
      <c r="F295" s="104"/>
      <c r="G295" s="104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9"/>
      <c r="X295" s="106"/>
      <c r="Y295" s="107"/>
    </row>
    <row r="296" spans="1:25" s="124" customFormat="1" ht="12.75" customHeight="1" x14ac:dyDescent="0.2">
      <c r="A296" s="104"/>
      <c r="B296" s="119"/>
      <c r="C296" s="118"/>
      <c r="D296" s="118"/>
      <c r="E296" s="118"/>
      <c r="F296" s="104"/>
      <c r="G296" s="104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9"/>
      <c r="X296" s="106"/>
      <c r="Y296" s="107"/>
    </row>
    <row r="297" spans="1:25" s="124" customFormat="1" ht="12.75" customHeight="1" x14ac:dyDescent="0.2">
      <c r="A297" s="104"/>
      <c r="B297" s="119"/>
      <c r="C297" s="118"/>
      <c r="D297" s="118"/>
      <c r="E297" s="118"/>
      <c r="F297" s="104"/>
      <c r="G297" s="104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9"/>
      <c r="X297" s="106"/>
      <c r="Y297" s="107"/>
    </row>
    <row r="298" spans="1:25" s="124" customFormat="1" ht="12.75" customHeight="1" x14ac:dyDescent="0.2">
      <c r="A298" s="104"/>
      <c r="B298" s="119"/>
      <c r="C298" s="118"/>
      <c r="D298" s="118"/>
      <c r="E298" s="118"/>
      <c r="F298" s="104"/>
      <c r="G298" s="104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9"/>
      <c r="X298" s="106"/>
      <c r="Y298" s="107"/>
    </row>
    <row r="299" spans="1:25" s="124" customFormat="1" ht="12.75" customHeight="1" x14ac:dyDescent="0.2">
      <c r="A299" s="104"/>
      <c r="B299" s="119"/>
      <c r="C299" s="118"/>
      <c r="D299" s="118"/>
      <c r="E299" s="118"/>
      <c r="F299" s="104"/>
      <c r="G299" s="104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9"/>
      <c r="X299" s="106"/>
      <c r="Y299" s="107"/>
    </row>
    <row r="300" spans="1:25" s="124" customFormat="1" ht="12.75" customHeight="1" x14ac:dyDescent="0.2">
      <c r="A300" s="104"/>
      <c r="B300" s="119"/>
      <c r="C300" s="118"/>
      <c r="D300" s="118"/>
      <c r="E300" s="118"/>
      <c r="F300" s="104"/>
      <c r="G300" s="104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9"/>
      <c r="X300" s="106"/>
      <c r="Y300" s="107"/>
    </row>
    <row r="301" spans="1:25" s="124" customFormat="1" ht="12.75" customHeight="1" x14ac:dyDescent="0.2">
      <c r="A301" s="104"/>
      <c r="B301" s="119"/>
      <c r="C301" s="118"/>
      <c r="D301" s="118"/>
      <c r="E301" s="118"/>
      <c r="F301" s="104"/>
      <c r="G301" s="104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9"/>
      <c r="X301" s="106"/>
      <c r="Y301" s="107"/>
    </row>
    <row r="302" spans="1:25" s="124" customFormat="1" ht="12.75" customHeight="1" x14ac:dyDescent="0.2">
      <c r="A302" s="104"/>
      <c r="B302" s="119"/>
      <c r="C302" s="118"/>
      <c r="D302" s="118"/>
      <c r="E302" s="118"/>
      <c r="F302" s="104"/>
      <c r="G302" s="104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9"/>
      <c r="X302" s="106"/>
      <c r="Y302" s="107"/>
    </row>
    <row r="303" spans="1:25" s="124" customFormat="1" ht="12.75" customHeight="1" x14ac:dyDescent="0.2">
      <c r="A303" s="104"/>
      <c r="B303" s="119"/>
      <c r="C303" s="118"/>
      <c r="D303" s="118"/>
      <c r="E303" s="118"/>
      <c r="F303" s="104"/>
      <c r="G303" s="104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9"/>
      <c r="X303" s="106"/>
      <c r="Y303" s="107"/>
    </row>
    <row r="304" spans="1:25" s="124" customFormat="1" ht="12.75" customHeight="1" x14ac:dyDescent="0.2">
      <c r="A304" s="104"/>
      <c r="B304" s="119"/>
      <c r="C304" s="118"/>
      <c r="D304" s="118"/>
      <c r="E304" s="118"/>
      <c r="F304" s="104"/>
      <c r="G304" s="104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9"/>
      <c r="X304" s="106"/>
      <c r="Y304" s="107"/>
    </row>
    <row r="305" spans="1:25" s="124" customFormat="1" ht="12.75" customHeight="1" x14ac:dyDescent="0.2">
      <c r="A305" s="104"/>
      <c r="B305" s="119"/>
      <c r="C305" s="118"/>
      <c r="D305" s="118"/>
      <c r="E305" s="118"/>
      <c r="F305" s="104"/>
      <c r="G305" s="104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9"/>
      <c r="X305" s="106"/>
      <c r="Y305" s="107"/>
    </row>
    <row r="306" spans="1:25" s="124" customFormat="1" ht="12.75" customHeight="1" x14ac:dyDescent="0.2">
      <c r="A306" s="104"/>
      <c r="B306" s="119"/>
      <c r="C306" s="118"/>
      <c r="D306" s="118"/>
      <c r="E306" s="118"/>
      <c r="F306" s="104"/>
      <c r="G306" s="104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9"/>
      <c r="X306" s="106"/>
      <c r="Y306" s="107"/>
    </row>
    <row r="307" spans="1:25" s="124" customFormat="1" ht="12.75" customHeight="1" x14ac:dyDescent="0.2">
      <c r="A307" s="104"/>
      <c r="B307" s="119"/>
      <c r="C307" s="118"/>
      <c r="D307" s="118"/>
      <c r="E307" s="118"/>
      <c r="F307" s="104"/>
      <c r="G307" s="104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9"/>
      <c r="X307" s="106"/>
      <c r="Y307" s="107"/>
    </row>
    <row r="308" spans="1:25" s="124" customFormat="1" ht="12.75" customHeight="1" x14ac:dyDescent="0.2">
      <c r="A308" s="104"/>
      <c r="B308" s="119"/>
      <c r="C308" s="118"/>
      <c r="D308" s="118"/>
      <c r="E308" s="118"/>
      <c r="F308" s="104"/>
      <c r="G308" s="104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9"/>
      <c r="X308" s="106"/>
      <c r="Y308" s="107"/>
    </row>
    <row r="309" spans="1:25" s="124" customFormat="1" ht="12.75" customHeight="1" x14ac:dyDescent="0.2">
      <c r="A309" s="104"/>
      <c r="B309" s="119"/>
      <c r="C309" s="118"/>
      <c r="D309" s="118"/>
      <c r="E309" s="118"/>
      <c r="F309" s="104"/>
      <c r="G309" s="104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9"/>
      <c r="X309" s="106"/>
      <c r="Y309" s="107"/>
    </row>
    <row r="310" spans="1:25" s="124" customFormat="1" ht="12.75" customHeight="1" x14ac:dyDescent="0.2">
      <c r="A310" s="104"/>
      <c r="B310" s="119"/>
      <c r="C310" s="118"/>
      <c r="D310" s="118"/>
      <c r="E310" s="118"/>
      <c r="F310" s="104"/>
      <c r="G310" s="104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9"/>
      <c r="X310" s="106"/>
      <c r="Y310" s="107"/>
    </row>
    <row r="311" spans="1:25" s="124" customFormat="1" ht="12.75" customHeight="1" x14ac:dyDescent="0.2">
      <c r="A311" s="104"/>
      <c r="B311" s="119"/>
      <c r="C311" s="118"/>
      <c r="D311" s="118"/>
      <c r="E311" s="118"/>
      <c r="F311" s="104"/>
      <c r="G311" s="104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9"/>
      <c r="X311" s="106"/>
      <c r="Y311" s="107"/>
    </row>
    <row r="312" spans="1:25" s="124" customFormat="1" ht="12.75" customHeight="1" x14ac:dyDescent="0.2">
      <c r="A312" s="104"/>
      <c r="B312" s="119"/>
      <c r="C312" s="118"/>
      <c r="D312" s="118"/>
      <c r="E312" s="118"/>
      <c r="F312" s="104"/>
      <c r="G312" s="104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9"/>
      <c r="X312" s="106"/>
      <c r="Y312" s="107"/>
    </row>
    <row r="313" spans="1:25" s="124" customFormat="1" ht="12.75" customHeight="1" x14ac:dyDescent="0.2">
      <c r="A313" s="104"/>
      <c r="B313" s="119"/>
      <c r="C313" s="118"/>
      <c r="D313" s="118"/>
      <c r="E313" s="118"/>
      <c r="F313" s="104"/>
      <c r="G313" s="104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9"/>
      <c r="X313" s="106"/>
      <c r="Y313" s="107"/>
    </row>
    <row r="314" spans="1:25" s="124" customFormat="1" ht="12.75" customHeight="1" x14ac:dyDescent="0.2">
      <c r="A314" s="104"/>
      <c r="B314" s="119"/>
      <c r="C314" s="118"/>
      <c r="D314" s="118"/>
      <c r="E314" s="118"/>
      <c r="F314" s="104"/>
      <c r="G314" s="104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9"/>
      <c r="X314" s="106"/>
      <c r="Y314" s="107"/>
    </row>
    <row r="315" spans="1:25" s="124" customFormat="1" ht="12.75" customHeight="1" x14ac:dyDescent="0.2">
      <c r="A315" s="104"/>
      <c r="B315" s="119"/>
      <c r="C315" s="118"/>
      <c r="D315" s="118"/>
      <c r="E315" s="118"/>
      <c r="F315" s="104"/>
      <c r="G315" s="104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9"/>
      <c r="X315" s="106"/>
      <c r="Y315" s="107"/>
    </row>
    <row r="316" spans="1:25" s="124" customFormat="1" ht="12.75" customHeight="1" x14ac:dyDescent="0.2">
      <c r="A316" s="104"/>
      <c r="B316" s="119"/>
      <c r="C316" s="118"/>
      <c r="D316" s="118"/>
      <c r="E316" s="118"/>
      <c r="F316" s="104"/>
      <c r="G316" s="104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9"/>
      <c r="X316" s="106"/>
      <c r="Y316" s="107"/>
    </row>
    <row r="317" spans="1:25" s="124" customFormat="1" ht="12.75" customHeight="1" x14ac:dyDescent="0.2">
      <c r="A317" s="104"/>
      <c r="B317" s="119"/>
      <c r="C317" s="118"/>
      <c r="D317" s="118"/>
      <c r="E317" s="118"/>
      <c r="F317" s="104"/>
      <c r="G317" s="104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9"/>
      <c r="X317" s="106"/>
      <c r="Y317" s="107"/>
    </row>
    <row r="318" spans="1:25" s="124" customFormat="1" ht="12.75" customHeight="1" x14ac:dyDescent="0.2">
      <c r="A318" s="104"/>
      <c r="B318" s="119"/>
      <c r="C318" s="118"/>
      <c r="D318" s="118"/>
      <c r="E318" s="118"/>
      <c r="F318" s="104"/>
      <c r="G318" s="104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9"/>
      <c r="X318" s="106"/>
      <c r="Y318" s="107"/>
    </row>
    <row r="319" spans="1:25" s="124" customFormat="1" ht="12.75" customHeight="1" x14ac:dyDescent="0.2">
      <c r="A319" s="104"/>
      <c r="B319" s="119"/>
      <c r="C319" s="118"/>
      <c r="D319" s="118"/>
      <c r="E319" s="118"/>
      <c r="F319" s="104"/>
      <c r="G319" s="104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9"/>
      <c r="X319" s="106"/>
      <c r="Y319" s="107"/>
    </row>
    <row r="320" spans="1:25" s="124" customFormat="1" ht="12.75" customHeight="1" x14ac:dyDescent="0.2">
      <c r="A320" s="104"/>
      <c r="B320" s="119"/>
      <c r="C320" s="118"/>
      <c r="D320" s="118"/>
      <c r="E320" s="118"/>
      <c r="F320" s="104"/>
      <c r="G320" s="104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9"/>
      <c r="X320" s="106"/>
      <c r="Y320" s="107"/>
    </row>
    <row r="321" spans="1:25" s="124" customFormat="1" ht="12.75" customHeight="1" x14ac:dyDescent="0.2">
      <c r="A321" s="104"/>
      <c r="B321" s="119"/>
      <c r="C321" s="118"/>
      <c r="D321" s="118"/>
      <c r="E321" s="118"/>
      <c r="F321" s="104"/>
      <c r="G321" s="104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9"/>
      <c r="X321" s="106"/>
      <c r="Y321" s="107"/>
    </row>
    <row r="322" spans="1:25" s="124" customFormat="1" ht="12.75" customHeight="1" x14ac:dyDescent="0.2">
      <c r="A322" s="104"/>
      <c r="B322" s="119"/>
      <c r="C322" s="118"/>
      <c r="D322" s="118"/>
      <c r="E322" s="118"/>
      <c r="F322" s="104"/>
      <c r="G322" s="104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9"/>
      <c r="X322" s="106"/>
      <c r="Y322" s="107"/>
    </row>
    <row r="323" spans="1:25" s="124" customFormat="1" ht="12.75" customHeight="1" x14ac:dyDescent="0.2">
      <c r="A323" s="104"/>
      <c r="B323" s="119"/>
      <c r="C323" s="118"/>
      <c r="D323" s="118"/>
      <c r="E323" s="118"/>
      <c r="F323" s="104"/>
      <c r="G323" s="104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9"/>
      <c r="X323" s="106"/>
      <c r="Y323" s="107"/>
    </row>
    <row r="324" spans="1:25" s="124" customFormat="1" ht="12.75" customHeight="1" x14ac:dyDescent="0.2">
      <c r="A324" s="104"/>
      <c r="B324" s="119"/>
      <c r="C324" s="118"/>
      <c r="D324" s="118"/>
      <c r="E324" s="118"/>
      <c r="F324" s="104"/>
      <c r="G324" s="104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9"/>
      <c r="X324" s="106"/>
      <c r="Y324" s="107"/>
    </row>
    <row r="325" spans="1:25" s="124" customFormat="1" ht="12.75" customHeight="1" x14ac:dyDescent="0.2">
      <c r="A325" s="104"/>
      <c r="B325" s="119"/>
      <c r="C325" s="118"/>
      <c r="D325" s="118"/>
      <c r="E325" s="118"/>
      <c r="F325" s="104"/>
      <c r="G325" s="104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9"/>
      <c r="X325" s="106"/>
      <c r="Y325" s="107"/>
    </row>
    <row r="326" spans="1:25" s="124" customFormat="1" ht="12.75" customHeight="1" x14ac:dyDescent="0.2">
      <c r="A326" s="104"/>
      <c r="B326" s="119"/>
      <c r="C326" s="118"/>
      <c r="D326" s="118"/>
      <c r="E326" s="118"/>
      <c r="F326" s="104"/>
      <c r="G326" s="104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9"/>
      <c r="X326" s="106"/>
      <c r="Y326" s="107"/>
    </row>
    <row r="327" spans="1:25" s="124" customFormat="1" ht="12.75" customHeight="1" x14ac:dyDescent="0.2">
      <c r="A327" s="104"/>
      <c r="B327" s="119"/>
      <c r="C327" s="118"/>
      <c r="D327" s="118"/>
      <c r="E327" s="118"/>
      <c r="F327" s="104"/>
      <c r="G327" s="104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9"/>
      <c r="X327" s="106"/>
      <c r="Y327" s="107"/>
    </row>
    <row r="328" spans="1:25" s="124" customFormat="1" ht="12.75" customHeight="1" x14ac:dyDescent="0.2">
      <c r="A328" s="104"/>
      <c r="B328" s="119"/>
      <c r="C328" s="118"/>
      <c r="D328" s="118"/>
      <c r="E328" s="118"/>
      <c r="F328" s="104"/>
      <c r="G328" s="104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9"/>
      <c r="X328" s="106"/>
      <c r="Y328" s="107"/>
    </row>
    <row r="329" spans="1:25" s="124" customFormat="1" ht="12.75" customHeight="1" x14ac:dyDescent="0.2">
      <c r="A329" s="104"/>
      <c r="B329" s="119"/>
      <c r="C329" s="118"/>
      <c r="D329" s="118"/>
      <c r="E329" s="118"/>
      <c r="F329" s="104"/>
      <c r="G329" s="104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9"/>
      <c r="X329" s="106"/>
      <c r="Y329" s="107"/>
    </row>
    <row r="330" spans="1:25" s="124" customFormat="1" ht="12.75" customHeight="1" x14ac:dyDescent="0.2">
      <c r="A330" s="104"/>
      <c r="B330" s="119"/>
      <c r="C330" s="118"/>
      <c r="D330" s="118"/>
      <c r="E330" s="118"/>
      <c r="F330" s="104"/>
      <c r="G330" s="104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9"/>
      <c r="X330" s="106"/>
      <c r="Y330" s="107"/>
    </row>
    <row r="331" spans="1:25" s="124" customFormat="1" ht="12.75" customHeight="1" x14ac:dyDescent="0.2">
      <c r="A331" s="104"/>
      <c r="B331" s="119"/>
      <c r="C331" s="118"/>
      <c r="D331" s="118"/>
      <c r="E331" s="118"/>
      <c r="F331" s="104"/>
      <c r="G331" s="104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9"/>
      <c r="X331" s="106"/>
      <c r="Y331" s="107"/>
    </row>
    <row r="332" spans="1:25" s="124" customFormat="1" ht="12.75" customHeight="1" x14ac:dyDescent="0.2">
      <c r="A332" s="104"/>
      <c r="B332" s="119"/>
      <c r="C332" s="118"/>
      <c r="D332" s="118"/>
      <c r="E332" s="118"/>
      <c r="F332" s="104"/>
      <c r="G332" s="104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9"/>
      <c r="X332" s="106"/>
      <c r="Y332" s="107"/>
    </row>
    <row r="333" spans="1:25" s="124" customFormat="1" ht="12.75" customHeight="1" x14ac:dyDescent="0.2">
      <c r="A333" s="104"/>
      <c r="B333" s="119"/>
      <c r="C333" s="118"/>
      <c r="D333" s="118"/>
      <c r="E333" s="118"/>
      <c r="F333" s="104"/>
      <c r="G333" s="104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9"/>
      <c r="X333" s="106"/>
      <c r="Y333" s="107"/>
    </row>
    <row r="334" spans="1:25" s="124" customFormat="1" ht="12.75" customHeight="1" x14ac:dyDescent="0.2">
      <c r="A334" s="104"/>
      <c r="B334" s="119"/>
      <c r="C334" s="118"/>
      <c r="D334" s="118"/>
      <c r="E334" s="118"/>
      <c r="F334" s="104"/>
      <c r="G334" s="104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9"/>
      <c r="X334" s="106"/>
      <c r="Y334" s="107"/>
    </row>
    <row r="335" spans="1:25" s="124" customFormat="1" ht="12.75" customHeight="1" x14ac:dyDescent="0.2">
      <c r="A335" s="104"/>
      <c r="B335" s="119"/>
      <c r="C335" s="118"/>
      <c r="D335" s="118"/>
      <c r="E335" s="118"/>
      <c r="F335" s="104"/>
      <c r="G335" s="104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9"/>
      <c r="X335" s="106"/>
      <c r="Y335" s="107"/>
    </row>
    <row r="336" spans="1:25" s="124" customFormat="1" ht="12.75" customHeight="1" x14ac:dyDescent="0.2">
      <c r="A336" s="104"/>
      <c r="B336" s="119"/>
      <c r="C336" s="118"/>
      <c r="D336" s="118"/>
      <c r="E336" s="118"/>
      <c r="F336" s="104"/>
      <c r="G336" s="104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9"/>
      <c r="X336" s="106"/>
      <c r="Y336" s="107"/>
    </row>
    <row r="337" spans="1:25" s="124" customFormat="1" ht="12.75" customHeight="1" x14ac:dyDescent="0.2">
      <c r="A337" s="104"/>
      <c r="B337" s="119"/>
      <c r="C337" s="118"/>
      <c r="D337" s="118"/>
      <c r="E337" s="118"/>
      <c r="F337" s="104"/>
      <c r="G337" s="104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9"/>
      <c r="X337" s="106"/>
      <c r="Y337" s="107"/>
    </row>
    <row r="338" spans="1:25" s="124" customFormat="1" ht="12.75" customHeight="1" x14ac:dyDescent="0.2">
      <c r="A338" s="104"/>
      <c r="B338" s="119"/>
      <c r="C338" s="118"/>
      <c r="D338" s="118"/>
      <c r="E338" s="118"/>
      <c r="F338" s="104"/>
      <c r="G338" s="104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9"/>
      <c r="X338" s="106"/>
      <c r="Y338" s="107"/>
    </row>
    <row r="339" spans="1:25" s="124" customFormat="1" ht="12.75" customHeight="1" x14ac:dyDescent="0.2">
      <c r="A339" s="104"/>
      <c r="B339" s="119"/>
      <c r="C339" s="118"/>
      <c r="D339" s="118"/>
      <c r="E339" s="118"/>
      <c r="F339" s="104"/>
      <c r="G339" s="104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9"/>
      <c r="X339" s="106"/>
      <c r="Y339" s="107"/>
    </row>
    <row r="340" spans="1:25" s="124" customFormat="1" ht="12.75" customHeight="1" x14ac:dyDescent="0.2">
      <c r="A340" s="104"/>
      <c r="B340" s="119"/>
      <c r="C340" s="118"/>
      <c r="D340" s="118"/>
      <c r="E340" s="118"/>
      <c r="F340" s="104"/>
      <c r="G340" s="104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9"/>
      <c r="X340" s="106"/>
      <c r="Y340" s="107"/>
    </row>
    <row r="341" spans="1:25" s="124" customFormat="1" ht="12.75" customHeight="1" x14ac:dyDescent="0.2">
      <c r="A341" s="104"/>
      <c r="B341" s="119"/>
      <c r="C341" s="118"/>
      <c r="D341" s="118"/>
      <c r="E341" s="118"/>
      <c r="F341" s="104"/>
      <c r="G341" s="104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9"/>
      <c r="X341" s="106"/>
      <c r="Y341" s="107"/>
    </row>
    <row r="342" spans="1:25" s="124" customFormat="1" ht="12.75" customHeight="1" x14ac:dyDescent="0.2">
      <c r="A342" s="104"/>
      <c r="B342" s="119"/>
      <c r="C342" s="118"/>
      <c r="D342" s="118"/>
      <c r="E342" s="118"/>
      <c r="F342" s="104"/>
      <c r="G342" s="104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9"/>
      <c r="X342" s="106"/>
      <c r="Y342" s="107"/>
    </row>
    <row r="343" spans="1:25" s="124" customFormat="1" ht="12.75" customHeight="1" x14ac:dyDescent="0.2">
      <c r="A343" s="104"/>
      <c r="B343" s="119"/>
      <c r="C343" s="118"/>
      <c r="D343" s="118"/>
      <c r="E343" s="118"/>
      <c r="F343" s="104"/>
      <c r="G343" s="104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9"/>
      <c r="X343" s="106"/>
      <c r="Y343" s="107"/>
    </row>
    <row r="344" spans="1:25" s="124" customFormat="1" ht="12.75" customHeight="1" x14ac:dyDescent="0.2">
      <c r="A344" s="104"/>
      <c r="B344" s="119"/>
      <c r="C344" s="118"/>
      <c r="D344" s="118"/>
      <c r="E344" s="118"/>
      <c r="F344" s="104"/>
      <c r="G344" s="104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9"/>
      <c r="X344" s="106"/>
      <c r="Y344" s="107"/>
    </row>
    <row r="345" spans="1:25" s="124" customFormat="1" ht="12.75" customHeight="1" x14ac:dyDescent="0.2">
      <c r="A345" s="104"/>
      <c r="B345" s="119"/>
      <c r="C345" s="118"/>
      <c r="D345" s="118"/>
      <c r="E345" s="118"/>
      <c r="F345" s="104"/>
      <c r="G345" s="104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9"/>
      <c r="X345" s="106"/>
      <c r="Y345" s="107"/>
    </row>
    <row r="346" spans="1:25" s="124" customFormat="1" ht="12.75" customHeight="1" x14ac:dyDescent="0.2">
      <c r="A346" s="104"/>
      <c r="B346" s="119"/>
      <c r="C346" s="118"/>
      <c r="D346" s="118"/>
      <c r="E346" s="118"/>
      <c r="F346" s="104"/>
      <c r="G346" s="104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9"/>
      <c r="X346" s="106"/>
      <c r="Y346" s="107"/>
    </row>
    <row r="347" spans="1:25" s="124" customFormat="1" ht="12.75" customHeight="1" x14ac:dyDescent="0.2">
      <c r="A347" s="104"/>
      <c r="B347" s="119"/>
      <c r="C347" s="118"/>
      <c r="D347" s="118"/>
      <c r="E347" s="118"/>
      <c r="F347" s="104"/>
      <c r="G347" s="104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9"/>
      <c r="X347" s="106"/>
      <c r="Y347" s="107"/>
    </row>
    <row r="348" spans="1:25" s="124" customFormat="1" ht="12.75" customHeight="1" x14ac:dyDescent="0.2">
      <c r="A348" s="104"/>
      <c r="B348" s="119"/>
      <c r="C348" s="118"/>
      <c r="D348" s="118"/>
      <c r="E348" s="118"/>
      <c r="F348" s="104"/>
      <c r="G348" s="104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9"/>
      <c r="X348" s="106"/>
      <c r="Y348" s="107"/>
    </row>
    <row r="349" spans="1:25" s="124" customFormat="1" ht="12.75" customHeight="1" x14ac:dyDescent="0.2">
      <c r="A349" s="104"/>
      <c r="B349" s="119"/>
      <c r="C349" s="118"/>
      <c r="D349" s="118"/>
      <c r="E349" s="118"/>
      <c r="F349" s="104"/>
      <c r="G349" s="104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9"/>
      <c r="X349" s="106"/>
      <c r="Y349" s="107"/>
    </row>
    <row r="350" spans="1:25" s="124" customFormat="1" ht="12.75" customHeight="1" x14ac:dyDescent="0.2">
      <c r="A350" s="104"/>
      <c r="B350" s="119"/>
      <c r="C350" s="118"/>
      <c r="D350" s="118"/>
      <c r="E350" s="118"/>
      <c r="F350" s="104"/>
      <c r="G350" s="104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9"/>
      <c r="X350" s="106"/>
      <c r="Y350" s="107"/>
    </row>
    <row r="351" spans="1:25" s="124" customFormat="1" ht="12.75" customHeight="1" x14ac:dyDescent="0.2">
      <c r="A351" s="104"/>
      <c r="B351" s="119"/>
      <c r="C351" s="118"/>
      <c r="D351" s="118"/>
      <c r="E351" s="118"/>
      <c r="F351" s="104"/>
      <c r="G351" s="104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9"/>
      <c r="X351" s="106"/>
      <c r="Y351" s="107"/>
    </row>
    <row r="352" spans="1:25" s="124" customFormat="1" ht="12.75" customHeight="1" x14ac:dyDescent="0.2">
      <c r="A352" s="104"/>
      <c r="B352" s="119"/>
      <c r="C352" s="118"/>
      <c r="D352" s="118"/>
      <c r="E352" s="118"/>
      <c r="F352" s="104"/>
      <c r="G352" s="104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9"/>
      <c r="X352" s="106"/>
      <c r="Y352" s="107"/>
    </row>
    <row r="353" spans="1:25" s="124" customFormat="1" ht="12.75" customHeight="1" x14ac:dyDescent="0.2">
      <c r="A353" s="104"/>
      <c r="B353" s="119"/>
      <c r="C353" s="118"/>
      <c r="D353" s="118"/>
      <c r="E353" s="118"/>
      <c r="F353" s="104"/>
      <c r="G353" s="104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9"/>
      <c r="X353" s="106"/>
      <c r="Y353" s="107"/>
    </row>
    <row r="354" spans="1:25" s="124" customFormat="1" ht="12.75" customHeight="1" x14ac:dyDescent="0.2">
      <c r="A354" s="104"/>
      <c r="B354" s="119"/>
      <c r="C354" s="118"/>
      <c r="D354" s="118"/>
      <c r="E354" s="118"/>
      <c r="F354" s="104"/>
      <c r="G354" s="104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9"/>
      <c r="X354" s="106"/>
      <c r="Y354" s="107"/>
    </row>
    <row r="355" spans="1:25" s="124" customFormat="1" ht="12.75" customHeight="1" x14ac:dyDescent="0.2">
      <c r="A355" s="104"/>
      <c r="B355" s="119"/>
      <c r="C355" s="118"/>
      <c r="D355" s="118"/>
      <c r="E355" s="118"/>
      <c r="F355" s="104"/>
      <c r="G355" s="104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9"/>
      <c r="X355" s="106"/>
      <c r="Y355" s="107"/>
    </row>
    <row r="356" spans="1:25" s="124" customFormat="1" ht="12.75" customHeight="1" x14ac:dyDescent="0.2">
      <c r="A356" s="104"/>
      <c r="B356" s="119"/>
      <c r="C356" s="118"/>
      <c r="D356" s="118"/>
      <c r="E356" s="118"/>
      <c r="F356" s="104"/>
      <c r="G356" s="104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9"/>
      <c r="X356" s="106"/>
      <c r="Y356" s="107"/>
    </row>
    <row r="357" spans="1:25" s="124" customFormat="1" ht="12.75" customHeight="1" x14ac:dyDescent="0.2">
      <c r="A357" s="104"/>
      <c r="B357" s="119"/>
      <c r="C357" s="118"/>
      <c r="D357" s="118"/>
      <c r="E357" s="118"/>
      <c r="F357" s="104"/>
      <c r="G357" s="104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9"/>
      <c r="X357" s="106"/>
      <c r="Y357" s="107"/>
    </row>
    <row r="358" spans="1:25" s="124" customFormat="1" ht="12.75" customHeight="1" x14ac:dyDescent="0.2">
      <c r="A358" s="104"/>
      <c r="B358" s="119"/>
      <c r="C358" s="118"/>
      <c r="D358" s="118"/>
      <c r="E358" s="118"/>
      <c r="F358" s="104"/>
      <c r="G358" s="104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9"/>
      <c r="X358" s="106"/>
      <c r="Y358" s="107"/>
    </row>
    <row r="359" spans="1:25" s="124" customFormat="1" ht="12.75" customHeight="1" x14ac:dyDescent="0.2">
      <c r="A359" s="104"/>
      <c r="B359" s="119"/>
      <c r="C359" s="118"/>
      <c r="D359" s="118"/>
      <c r="E359" s="118"/>
      <c r="F359" s="104"/>
      <c r="G359" s="104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9"/>
      <c r="X359" s="106"/>
      <c r="Y359" s="107"/>
    </row>
    <row r="360" spans="1:25" s="124" customFormat="1" ht="12.75" customHeight="1" x14ac:dyDescent="0.2">
      <c r="A360" s="104"/>
      <c r="B360" s="119"/>
      <c r="C360" s="118"/>
      <c r="D360" s="118"/>
      <c r="E360" s="118"/>
      <c r="F360" s="104"/>
      <c r="G360" s="104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9"/>
      <c r="X360" s="106"/>
      <c r="Y360" s="107"/>
    </row>
    <row r="361" spans="1:25" s="124" customFormat="1" ht="12.75" customHeight="1" x14ac:dyDescent="0.2">
      <c r="A361" s="104"/>
      <c r="B361" s="119"/>
      <c r="C361" s="118"/>
      <c r="D361" s="118"/>
      <c r="E361" s="118"/>
      <c r="F361" s="104"/>
      <c r="G361" s="104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9"/>
      <c r="X361" s="106"/>
      <c r="Y361" s="107"/>
    </row>
    <row r="362" spans="1:25" s="124" customFormat="1" ht="12.75" customHeight="1" x14ac:dyDescent="0.2">
      <c r="A362" s="104"/>
      <c r="B362" s="119"/>
      <c r="C362" s="118"/>
      <c r="D362" s="118"/>
      <c r="E362" s="118"/>
      <c r="F362" s="104"/>
      <c r="G362" s="104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9"/>
      <c r="X362" s="106"/>
      <c r="Y362" s="107"/>
    </row>
    <row r="363" spans="1:25" s="124" customFormat="1" ht="12.75" customHeight="1" x14ac:dyDescent="0.2">
      <c r="A363" s="104"/>
      <c r="B363" s="119"/>
      <c r="C363" s="118"/>
      <c r="D363" s="118"/>
      <c r="E363" s="118"/>
      <c r="F363" s="104"/>
      <c r="G363" s="104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9"/>
      <c r="X363" s="106"/>
      <c r="Y363" s="107"/>
    </row>
    <row r="364" spans="1:25" s="124" customFormat="1" ht="12.75" customHeight="1" x14ac:dyDescent="0.2">
      <c r="A364" s="104"/>
      <c r="B364" s="119"/>
      <c r="C364" s="118"/>
      <c r="D364" s="118"/>
      <c r="E364" s="118"/>
      <c r="F364" s="104"/>
      <c r="G364" s="104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9"/>
      <c r="X364" s="106"/>
      <c r="Y364" s="107"/>
    </row>
    <row r="365" spans="1:25" s="124" customFormat="1" ht="12.75" customHeight="1" x14ac:dyDescent="0.2">
      <c r="A365" s="104"/>
      <c r="B365" s="119"/>
      <c r="C365" s="118"/>
      <c r="D365" s="118"/>
      <c r="E365" s="118"/>
      <c r="F365" s="104"/>
      <c r="G365" s="104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9"/>
      <c r="X365" s="106"/>
      <c r="Y365" s="107"/>
    </row>
    <row r="366" spans="1:25" s="124" customFormat="1" ht="12.75" customHeight="1" x14ac:dyDescent="0.2">
      <c r="A366" s="104"/>
      <c r="B366" s="119"/>
      <c r="C366" s="118"/>
      <c r="D366" s="118"/>
      <c r="E366" s="118"/>
      <c r="F366" s="104"/>
      <c r="G366" s="104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9"/>
      <c r="X366" s="106"/>
      <c r="Y366" s="107"/>
    </row>
    <row r="367" spans="1:25" s="124" customFormat="1" ht="12.75" customHeight="1" x14ac:dyDescent="0.2">
      <c r="A367" s="104"/>
      <c r="B367" s="119"/>
      <c r="C367" s="118"/>
      <c r="D367" s="118"/>
      <c r="E367" s="118"/>
      <c r="F367" s="104"/>
      <c r="G367" s="104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9"/>
      <c r="X367" s="106"/>
      <c r="Y367" s="107"/>
    </row>
    <row r="368" spans="1:25" s="124" customFormat="1" ht="12.75" customHeight="1" x14ac:dyDescent="0.2">
      <c r="A368" s="104"/>
      <c r="B368" s="119"/>
      <c r="C368" s="118"/>
      <c r="D368" s="118"/>
      <c r="E368" s="118"/>
      <c r="F368" s="104"/>
      <c r="G368" s="104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9"/>
      <c r="X368" s="106"/>
      <c r="Y368" s="107"/>
    </row>
    <row r="369" spans="1:25" s="124" customFormat="1" ht="12.75" customHeight="1" x14ac:dyDescent="0.2">
      <c r="A369" s="104"/>
      <c r="B369" s="119"/>
      <c r="C369" s="118"/>
      <c r="D369" s="118"/>
      <c r="E369" s="118"/>
      <c r="F369" s="104"/>
      <c r="G369" s="104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9"/>
      <c r="X369" s="106"/>
      <c r="Y369" s="107"/>
    </row>
    <row r="370" spans="1:25" s="124" customFormat="1" ht="12.75" customHeight="1" x14ac:dyDescent="0.2">
      <c r="A370" s="104"/>
      <c r="B370" s="119"/>
      <c r="C370" s="118"/>
      <c r="D370" s="118"/>
      <c r="E370" s="118"/>
      <c r="F370" s="104"/>
      <c r="G370" s="104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9"/>
      <c r="X370" s="106"/>
      <c r="Y370" s="107"/>
    </row>
    <row r="371" spans="1:25" s="124" customFormat="1" ht="12.75" customHeight="1" x14ac:dyDescent="0.2">
      <c r="A371" s="104"/>
      <c r="B371" s="119"/>
      <c r="C371" s="118"/>
      <c r="D371" s="118"/>
      <c r="E371" s="118"/>
      <c r="F371" s="104"/>
      <c r="G371" s="104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9"/>
      <c r="X371" s="106"/>
      <c r="Y371" s="107"/>
    </row>
    <row r="372" spans="1:25" s="124" customFormat="1" ht="12.75" customHeight="1" x14ac:dyDescent="0.2">
      <c r="A372" s="104"/>
      <c r="B372" s="119"/>
      <c r="C372" s="118"/>
      <c r="D372" s="118"/>
      <c r="E372" s="118"/>
      <c r="F372" s="104"/>
      <c r="G372" s="104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9"/>
      <c r="X372" s="106"/>
      <c r="Y372" s="107"/>
    </row>
    <row r="373" spans="1:25" s="124" customFormat="1" ht="12.75" customHeight="1" x14ac:dyDescent="0.2">
      <c r="A373" s="104"/>
      <c r="B373" s="119"/>
      <c r="C373" s="118"/>
      <c r="D373" s="118"/>
      <c r="E373" s="118"/>
      <c r="F373" s="104"/>
      <c r="G373" s="104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9"/>
      <c r="X373" s="106"/>
      <c r="Y373" s="107"/>
    </row>
    <row r="374" spans="1:25" s="124" customFormat="1" ht="12.75" customHeight="1" x14ac:dyDescent="0.2">
      <c r="A374" s="104"/>
      <c r="B374" s="119"/>
      <c r="C374" s="118"/>
      <c r="D374" s="118"/>
      <c r="E374" s="118"/>
      <c r="F374" s="104"/>
      <c r="G374" s="104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9"/>
      <c r="X374" s="106"/>
      <c r="Y374" s="107"/>
    </row>
    <row r="375" spans="1:25" s="124" customFormat="1" ht="12.75" customHeight="1" x14ac:dyDescent="0.2">
      <c r="A375" s="104"/>
      <c r="B375" s="119"/>
      <c r="C375" s="118"/>
      <c r="D375" s="118"/>
      <c r="E375" s="118"/>
      <c r="F375" s="104"/>
      <c r="G375" s="104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9"/>
      <c r="X375" s="106"/>
      <c r="Y375" s="107"/>
    </row>
    <row r="376" spans="1:25" s="124" customFormat="1" ht="12.75" customHeight="1" x14ac:dyDescent="0.2">
      <c r="A376" s="104"/>
      <c r="B376" s="119"/>
      <c r="C376" s="118"/>
      <c r="D376" s="118"/>
      <c r="E376" s="118"/>
      <c r="F376" s="104"/>
      <c r="G376" s="104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9"/>
      <c r="X376" s="106"/>
      <c r="Y376" s="107"/>
    </row>
    <row r="377" spans="1:25" s="124" customFormat="1" ht="12.75" customHeight="1" x14ac:dyDescent="0.2">
      <c r="A377" s="104"/>
      <c r="B377" s="119"/>
      <c r="C377" s="118"/>
      <c r="D377" s="118"/>
      <c r="E377" s="118"/>
      <c r="F377" s="104"/>
      <c r="G377" s="104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9"/>
      <c r="X377" s="106"/>
      <c r="Y377" s="107"/>
    </row>
    <row r="378" spans="1:25" s="124" customFormat="1" ht="12.75" customHeight="1" x14ac:dyDescent="0.2">
      <c r="A378" s="104"/>
      <c r="B378" s="119"/>
      <c r="C378" s="118"/>
      <c r="D378" s="118"/>
      <c r="E378" s="118"/>
      <c r="F378" s="104"/>
      <c r="G378" s="104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9"/>
      <c r="X378" s="106"/>
      <c r="Y378" s="107"/>
    </row>
    <row r="379" spans="1:25" s="124" customFormat="1" ht="12.75" customHeight="1" x14ac:dyDescent="0.2">
      <c r="A379" s="104"/>
      <c r="B379" s="119"/>
      <c r="C379" s="118"/>
      <c r="D379" s="118"/>
      <c r="E379" s="118"/>
      <c r="F379" s="104"/>
      <c r="G379" s="104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9"/>
      <c r="X379" s="106"/>
      <c r="Y379" s="107"/>
    </row>
    <row r="380" spans="1:25" s="124" customFormat="1" ht="12.75" customHeight="1" x14ac:dyDescent="0.2">
      <c r="A380" s="104"/>
      <c r="B380" s="119"/>
      <c r="C380" s="118"/>
      <c r="D380" s="118"/>
      <c r="E380" s="118"/>
      <c r="F380" s="104"/>
      <c r="G380" s="104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9"/>
      <c r="X380" s="106"/>
      <c r="Y380" s="107"/>
    </row>
    <row r="381" spans="1:25" s="124" customFormat="1" ht="12.75" customHeight="1" x14ac:dyDescent="0.2">
      <c r="A381" s="104"/>
      <c r="B381" s="119"/>
      <c r="C381" s="118"/>
      <c r="D381" s="118"/>
      <c r="E381" s="118"/>
      <c r="F381" s="104"/>
      <c r="G381" s="104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9"/>
      <c r="X381" s="106"/>
      <c r="Y381" s="107"/>
    </row>
    <row r="382" spans="1:25" s="124" customFormat="1" ht="12.75" customHeight="1" x14ac:dyDescent="0.2">
      <c r="A382" s="104"/>
      <c r="B382" s="119"/>
      <c r="C382" s="118"/>
      <c r="D382" s="118"/>
      <c r="E382" s="118"/>
      <c r="F382" s="104"/>
      <c r="G382" s="104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9"/>
      <c r="X382" s="106"/>
      <c r="Y382" s="107"/>
    </row>
    <row r="383" spans="1:25" s="124" customFormat="1" ht="12.75" customHeight="1" x14ac:dyDescent="0.2">
      <c r="A383" s="104"/>
      <c r="B383" s="119"/>
      <c r="C383" s="118"/>
      <c r="D383" s="118"/>
      <c r="E383" s="118"/>
      <c r="F383" s="104"/>
      <c r="G383" s="104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9"/>
      <c r="X383" s="106"/>
      <c r="Y383" s="107"/>
    </row>
    <row r="384" spans="1:25" s="124" customFormat="1" ht="12.75" customHeight="1" x14ac:dyDescent="0.2">
      <c r="A384" s="104"/>
      <c r="B384" s="119"/>
      <c r="C384" s="118"/>
      <c r="D384" s="118"/>
      <c r="E384" s="118"/>
      <c r="F384" s="104"/>
      <c r="G384" s="104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9"/>
      <c r="X384" s="106"/>
      <c r="Y384" s="107"/>
    </row>
    <row r="385" spans="1:25" s="124" customFormat="1" ht="12.75" customHeight="1" x14ac:dyDescent="0.2">
      <c r="A385" s="104"/>
      <c r="B385" s="119"/>
      <c r="C385" s="118"/>
      <c r="D385" s="118"/>
      <c r="E385" s="118"/>
      <c r="F385" s="104"/>
      <c r="G385" s="104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9"/>
      <c r="X385" s="106"/>
      <c r="Y385" s="107"/>
    </row>
    <row r="386" spans="1:25" s="124" customFormat="1" ht="12.75" customHeight="1" x14ac:dyDescent="0.2">
      <c r="A386" s="104"/>
      <c r="B386" s="119"/>
      <c r="C386" s="118"/>
      <c r="D386" s="118"/>
      <c r="E386" s="118"/>
      <c r="F386" s="104"/>
      <c r="G386" s="104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9"/>
      <c r="X386" s="106"/>
      <c r="Y386" s="107"/>
    </row>
    <row r="387" spans="1:25" s="124" customFormat="1" ht="12.75" customHeight="1" x14ac:dyDescent="0.2">
      <c r="A387" s="104"/>
      <c r="B387" s="119"/>
      <c r="C387" s="118"/>
      <c r="D387" s="118"/>
      <c r="E387" s="118"/>
      <c r="F387" s="104"/>
      <c r="G387" s="104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9"/>
      <c r="X387" s="106"/>
      <c r="Y387" s="107"/>
    </row>
    <row r="388" spans="1:25" s="124" customFormat="1" ht="12.75" customHeight="1" x14ac:dyDescent="0.2">
      <c r="A388" s="104"/>
      <c r="B388" s="119"/>
      <c r="C388" s="118"/>
      <c r="D388" s="118"/>
      <c r="E388" s="118"/>
      <c r="F388" s="104"/>
      <c r="G388" s="104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9"/>
      <c r="X388" s="106"/>
      <c r="Y388" s="107"/>
    </row>
    <row r="389" spans="1:25" s="124" customFormat="1" ht="12.75" customHeight="1" x14ac:dyDescent="0.2">
      <c r="A389" s="104"/>
      <c r="B389" s="119"/>
      <c r="C389" s="118"/>
      <c r="D389" s="118"/>
      <c r="E389" s="118"/>
      <c r="F389" s="104"/>
      <c r="G389" s="104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9"/>
      <c r="X389" s="106"/>
      <c r="Y389" s="107"/>
    </row>
    <row r="390" spans="1:25" s="124" customFormat="1" ht="12.75" customHeight="1" x14ac:dyDescent="0.2">
      <c r="A390" s="104"/>
      <c r="B390" s="119"/>
      <c r="C390" s="118"/>
      <c r="D390" s="118"/>
      <c r="E390" s="118"/>
      <c r="F390" s="104"/>
      <c r="G390" s="104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9"/>
      <c r="X390" s="106"/>
      <c r="Y390" s="107"/>
    </row>
    <row r="391" spans="1:25" s="124" customFormat="1" ht="12.75" customHeight="1" x14ac:dyDescent="0.2">
      <c r="A391" s="104"/>
      <c r="B391" s="119"/>
      <c r="C391" s="118"/>
      <c r="D391" s="118"/>
      <c r="E391" s="118"/>
      <c r="F391" s="104"/>
      <c r="G391" s="104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9"/>
      <c r="X391" s="106"/>
      <c r="Y391" s="107"/>
    </row>
    <row r="392" spans="1:25" s="124" customFormat="1" ht="12.75" customHeight="1" x14ac:dyDescent="0.2">
      <c r="A392" s="104"/>
      <c r="B392" s="119"/>
      <c r="C392" s="118"/>
      <c r="D392" s="118"/>
      <c r="E392" s="118"/>
      <c r="F392" s="104"/>
      <c r="G392" s="104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9"/>
      <c r="X392" s="106"/>
      <c r="Y392" s="107"/>
    </row>
    <row r="393" spans="1:25" s="124" customFormat="1" ht="12.75" customHeight="1" x14ac:dyDescent="0.2">
      <c r="A393" s="104"/>
      <c r="B393" s="119"/>
      <c r="C393" s="118"/>
      <c r="D393" s="118"/>
      <c r="E393" s="118"/>
      <c r="F393" s="104"/>
      <c r="G393" s="104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9"/>
      <c r="X393" s="106"/>
      <c r="Y393" s="107"/>
    </row>
    <row r="394" spans="1:25" s="124" customFormat="1" ht="12.75" customHeight="1" x14ac:dyDescent="0.2">
      <c r="A394" s="104"/>
      <c r="B394" s="119"/>
      <c r="C394" s="118"/>
      <c r="D394" s="118"/>
      <c r="E394" s="118"/>
      <c r="F394" s="104"/>
      <c r="G394" s="104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9"/>
      <c r="X394" s="106"/>
      <c r="Y394" s="107"/>
    </row>
    <row r="395" spans="1:25" s="124" customFormat="1" ht="12.75" customHeight="1" x14ac:dyDescent="0.2">
      <c r="A395" s="104"/>
      <c r="B395" s="119"/>
      <c r="C395" s="118"/>
      <c r="D395" s="118"/>
      <c r="E395" s="118"/>
      <c r="F395" s="104"/>
      <c r="G395" s="104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9"/>
      <c r="X395" s="106"/>
      <c r="Y395" s="107"/>
    </row>
    <row r="396" spans="1:25" s="124" customFormat="1" ht="12.75" customHeight="1" x14ac:dyDescent="0.2">
      <c r="A396" s="104"/>
      <c r="B396" s="119"/>
      <c r="C396" s="118"/>
      <c r="D396" s="118"/>
      <c r="E396" s="118"/>
      <c r="F396" s="104"/>
      <c r="G396" s="104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9"/>
      <c r="X396" s="106"/>
      <c r="Y396" s="107"/>
    </row>
    <row r="397" spans="1:25" s="124" customFormat="1" ht="12.75" customHeight="1" x14ac:dyDescent="0.2">
      <c r="A397" s="104"/>
      <c r="B397" s="119"/>
      <c r="C397" s="118"/>
      <c r="D397" s="118"/>
      <c r="E397" s="118"/>
      <c r="F397" s="104"/>
      <c r="G397" s="104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9"/>
      <c r="X397" s="106"/>
      <c r="Y397" s="107"/>
    </row>
    <row r="398" spans="1:25" s="124" customFormat="1" ht="12.75" customHeight="1" x14ac:dyDescent="0.2">
      <c r="A398" s="104"/>
      <c r="B398" s="119"/>
      <c r="C398" s="118"/>
      <c r="D398" s="118"/>
      <c r="E398" s="118"/>
      <c r="F398" s="104"/>
      <c r="G398" s="104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9"/>
      <c r="X398" s="106"/>
      <c r="Y398" s="107"/>
    </row>
    <row r="399" spans="1:25" s="124" customFormat="1" ht="12.75" customHeight="1" x14ac:dyDescent="0.2">
      <c r="A399" s="104"/>
      <c r="B399" s="119"/>
      <c r="C399" s="118"/>
      <c r="D399" s="118"/>
      <c r="E399" s="118"/>
      <c r="F399" s="104"/>
      <c r="G399" s="104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9"/>
      <c r="X399" s="106"/>
      <c r="Y399" s="107"/>
    </row>
    <row r="400" spans="1:25" s="124" customFormat="1" ht="12.75" customHeight="1" x14ac:dyDescent="0.2">
      <c r="A400" s="104"/>
      <c r="B400" s="119"/>
      <c r="C400" s="118"/>
      <c r="D400" s="118"/>
      <c r="E400" s="118"/>
      <c r="F400" s="104"/>
      <c r="G400" s="104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9"/>
      <c r="X400" s="106"/>
      <c r="Y400" s="107"/>
    </row>
    <row r="401" spans="1:25" s="124" customFormat="1" ht="12.75" customHeight="1" x14ac:dyDescent="0.2">
      <c r="A401" s="104"/>
      <c r="B401" s="119"/>
      <c r="C401" s="118"/>
      <c r="D401" s="118"/>
      <c r="E401" s="118"/>
      <c r="F401" s="104"/>
      <c r="G401" s="104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9"/>
      <c r="X401" s="106"/>
      <c r="Y401" s="107"/>
    </row>
    <row r="402" spans="1:25" s="124" customFormat="1" ht="12.75" customHeight="1" x14ac:dyDescent="0.2">
      <c r="A402" s="104"/>
      <c r="B402" s="119"/>
      <c r="C402" s="118"/>
      <c r="D402" s="118"/>
      <c r="E402" s="118"/>
      <c r="F402" s="104"/>
      <c r="G402" s="104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9"/>
      <c r="X402" s="106"/>
      <c r="Y402" s="107"/>
    </row>
    <row r="403" spans="1:25" s="124" customFormat="1" ht="12.75" customHeight="1" x14ac:dyDescent="0.2">
      <c r="A403" s="104"/>
      <c r="B403" s="119"/>
      <c r="C403" s="118"/>
      <c r="D403" s="118"/>
      <c r="E403" s="118"/>
      <c r="F403" s="104"/>
      <c r="G403" s="104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9"/>
      <c r="X403" s="106"/>
      <c r="Y403" s="107"/>
    </row>
    <row r="404" spans="1:25" s="124" customFormat="1" ht="12.75" customHeight="1" x14ac:dyDescent="0.2">
      <c r="A404" s="104"/>
      <c r="B404" s="119"/>
      <c r="C404" s="118"/>
      <c r="D404" s="118"/>
      <c r="E404" s="118"/>
      <c r="F404" s="104"/>
      <c r="G404" s="104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9"/>
      <c r="X404" s="106"/>
      <c r="Y404" s="107"/>
    </row>
    <row r="405" spans="1:25" s="124" customFormat="1" ht="12.75" customHeight="1" x14ac:dyDescent="0.2">
      <c r="A405" s="104"/>
      <c r="B405" s="119"/>
      <c r="C405" s="118"/>
      <c r="D405" s="118"/>
      <c r="E405" s="118"/>
      <c r="F405" s="104"/>
      <c r="G405" s="104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9"/>
      <c r="X405" s="106"/>
      <c r="Y405" s="107"/>
    </row>
    <row r="406" spans="1:25" s="124" customFormat="1" ht="12.75" customHeight="1" x14ac:dyDescent="0.2">
      <c r="A406" s="104"/>
      <c r="B406" s="119"/>
      <c r="C406" s="118"/>
      <c r="D406" s="118"/>
      <c r="E406" s="118"/>
      <c r="F406" s="104"/>
      <c r="G406" s="104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9"/>
      <c r="X406" s="106"/>
      <c r="Y406" s="107"/>
    </row>
    <row r="407" spans="1:25" s="124" customFormat="1" ht="12.75" customHeight="1" x14ac:dyDescent="0.2">
      <c r="A407" s="104"/>
      <c r="B407" s="119"/>
      <c r="C407" s="118"/>
      <c r="D407" s="118"/>
      <c r="E407" s="118"/>
      <c r="F407" s="104"/>
      <c r="G407" s="104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9"/>
      <c r="X407" s="106"/>
      <c r="Y407" s="107"/>
    </row>
    <row r="408" spans="1:25" s="124" customFormat="1" ht="12.75" customHeight="1" x14ac:dyDescent="0.2">
      <c r="A408" s="104"/>
      <c r="B408" s="119"/>
      <c r="C408" s="118"/>
      <c r="D408" s="118"/>
      <c r="E408" s="118"/>
      <c r="F408" s="104"/>
      <c r="G408" s="104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9"/>
      <c r="X408" s="106"/>
      <c r="Y408" s="107"/>
    </row>
    <row r="409" spans="1:25" s="124" customFormat="1" ht="12.75" customHeight="1" x14ac:dyDescent="0.2">
      <c r="A409" s="104"/>
      <c r="B409" s="119"/>
      <c r="C409" s="118"/>
      <c r="D409" s="118"/>
      <c r="E409" s="118"/>
      <c r="F409" s="104"/>
      <c r="G409" s="104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9"/>
      <c r="X409" s="106"/>
      <c r="Y409" s="107"/>
    </row>
    <row r="410" spans="1:25" s="124" customFormat="1" ht="12.75" customHeight="1" x14ac:dyDescent="0.2">
      <c r="A410" s="104"/>
      <c r="B410" s="119"/>
      <c r="C410" s="118"/>
      <c r="D410" s="118"/>
      <c r="E410" s="118"/>
      <c r="F410" s="104"/>
      <c r="G410" s="104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9"/>
      <c r="X410" s="106"/>
      <c r="Y410" s="107"/>
    </row>
    <row r="411" spans="1:25" s="124" customFormat="1" ht="12.75" customHeight="1" x14ac:dyDescent="0.2">
      <c r="A411" s="104"/>
      <c r="B411" s="119"/>
      <c r="C411" s="118"/>
      <c r="D411" s="118"/>
      <c r="E411" s="118"/>
      <c r="F411" s="104"/>
      <c r="G411" s="104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9"/>
      <c r="X411" s="106"/>
      <c r="Y411" s="107"/>
    </row>
    <row r="412" spans="1:25" s="124" customFormat="1" ht="12.75" customHeight="1" x14ac:dyDescent="0.2">
      <c r="A412" s="104"/>
      <c r="B412" s="119"/>
      <c r="C412" s="118"/>
      <c r="D412" s="118"/>
      <c r="E412" s="118"/>
      <c r="F412" s="104"/>
      <c r="G412" s="104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9"/>
      <c r="X412" s="106"/>
      <c r="Y412" s="107"/>
    </row>
    <row r="413" spans="1:25" s="124" customFormat="1" ht="12.75" customHeight="1" x14ac:dyDescent="0.2">
      <c r="A413" s="104"/>
      <c r="B413" s="119"/>
      <c r="C413" s="118"/>
      <c r="D413" s="118"/>
      <c r="E413" s="118"/>
      <c r="F413" s="104"/>
      <c r="G413" s="104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9"/>
      <c r="X413" s="106"/>
      <c r="Y413" s="107"/>
    </row>
    <row r="414" spans="1:25" s="124" customFormat="1" ht="12.75" customHeight="1" x14ac:dyDescent="0.2">
      <c r="A414" s="104"/>
      <c r="B414" s="119"/>
      <c r="C414" s="118"/>
      <c r="D414" s="118"/>
      <c r="E414" s="118"/>
      <c r="F414" s="104"/>
      <c r="G414" s="104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9"/>
      <c r="X414" s="106"/>
      <c r="Y414" s="107"/>
    </row>
    <row r="415" spans="1:25" s="124" customFormat="1" ht="12.75" customHeight="1" x14ac:dyDescent="0.2">
      <c r="A415" s="104"/>
      <c r="B415" s="119"/>
      <c r="C415" s="118"/>
      <c r="D415" s="118"/>
      <c r="E415" s="118"/>
      <c r="F415" s="104"/>
      <c r="G415" s="104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9"/>
      <c r="X415" s="106"/>
      <c r="Y415" s="107"/>
    </row>
    <row r="416" spans="1:25" s="124" customFormat="1" ht="12.75" customHeight="1" x14ac:dyDescent="0.2">
      <c r="A416" s="104"/>
      <c r="B416" s="119"/>
      <c r="C416" s="118"/>
      <c r="D416" s="118"/>
      <c r="E416" s="118"/>
      <c r="F416" s="104"/>
      <c r="G416" s="104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9"/>
      <c r="X416" s="106"/>
      <c r="Y416" s="107"/>
    </row>
    <row r="417" spans="1:25" s="124" customFormat="1" ht="12.75" customHeight="1" x14ac:dyDescent="0.2">
      <c r="A417" s="104"/>
      <c r="B417" s="119"/>
      <c r="C417" s="118"/>
      <c r="D417" s="118"/>
      <c r="E417" s="118"/>
      <c r="F417" s="104"/>
      <c r="G417" s="104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9"/>
      <c r="X417" s="106"/>
      <c r="Y417" s="107"/>
    </row>
    <row r="418" spans="1:25" s="124" customFormat="1" ht="12.75" customHeight="1" x14ac:dyDescent="0.2">
      <c r="A418" s="104"/>
      <c r="B418" s="119"/>
      <c r="C418" s="118"/>
      <c r="D418" s="118"/>
      <c r="E418" s="118"/>
      <c r="F418" s="104"/>
      <c r="G418" s="104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9"/>
      <c r="X418" s="106"/>
      <c r="Y418" s="107"/>
    </row>
    <row r="419" spans="1:25" s="124" customFormat="1" ht="12.75" customHeight="1" x14ac:dyDescent="0.2">
      <c r="A419" s="104"/>
      <c r="B419" s="119"/>
      <c r="C419" s="118"/>
      <c r="D419" s="118"/>
      <c r="E419" s="118"/>
      <c r="F419" s="104"/>
      <c r="G419" s="104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9"/>
      <c r="X419" s="106"/>
      <c r="Y419" s="107"/>
    </row>
    <row r="420" spans="1:25" s="124" customFormat="1" ht="12.75" customHeight="1" x14ac:dyDescent="0.2">
      <c r="A420" s="104"/>
      <c r="B420" s="119"/>
      <c r="C420" s="118"/>
      <c r="D420" s="118"/>
      <c r="E420" s="118"/>
      <c r="F420" s="104"/>
      <c r="G420" s="104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9"/>
      <c r="X420" s="106"/>
      <c r="Y420" s="107"/>
    </row>
    <row r="421" spans="1:25" s="124" customFormat="1" ht="12.75" customHeight="1" x14ac:dyDescent="0.2">
      <c r="A421" s="104"/>
      <c r="B421" s="119"/>
      <c r="C421" s="118"/>
      <c r="D421" s="118"/>
      <c r="E421" s="118"/>
      <c r="F421" s="104"/>
      <c r="G421" s="104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9"/>
      <c r="X421" s="106"/>
      <c r="Y421" s="107"/>
    </row>
    <row r="422" spans="1:25" s="124" customFormat="1" ht="12.75" customHeight="1" x14ac:dyDescent="0.2">
      <c r="A422" s="104"/>
      <c r="B422" s="119"/>
      <c r="C422" s="118"/>
      <c r="D422" s="118"/>
      <c r="E422" s="118"/>
      <c r="F422" s="104"/>
      <c r="G422" s="104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9"/>
      <c r="X422" s="106"/>
      <c r="Y422" s="107"/>
    </row>
    <row r="423" spans="1:25" s="124" customFormat="1" ht="12.75" customHeight="1" x14ac:dyDescent="0.2">
      <c r="A423" s="104"/>
      <c r="B423" s="119"/>
      <c r="C423" s="118"/>
      <c r="D423" s="118"/>
      <c r="E423" s="118"/>
      <c r="F423" s="104"/>
      <c r="G423" s="104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9"/>
      <c r="X423" s="106"/>
      <c r="Y423" s="107"/>
    </row>
    <row r="424" spans="1:25" s="124" customFormat="1" ht="12.75" customHeight="1" x14ac:dyDescent="0.2">
      <c r="A424" s="104"/>
      <c r="B424" s="119"/>
      <c r="C424" s="118"/>
      <c r="D424" s="118"/>
      <c r="E424" s="118"/>
      <c r="F424" s="104"/>
      <c r="G424" s="104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9"/>
      <c r="X424" s="106"/>
      <c r="Y424" s="107"/>
    </row>
    <row r="425" spans="1:25" s="124" customFormat="1" ht="12.75" customHeight="1" x14ac:dyDescent="0.2">
      <c r="A425" s="104"/>
      <c r="B425" s="119"/>
      <c r="C425" s="118"/>
      <c r="D425" s="118"/>
      <c r="E425" s="118"/>
      <c r="F425" s="104"/>
      <c r="G425" s="104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9"/>
      <c r="X425" s="106"/>
      <c r="Y425" s="107"/>
    </row>
    <row r="426" spans="1:25" s="124" customFormat="1" ht="12.75" customHeight="1" x14ac:dyDescent="0.2">
      <c r="A426" s="104"/>
      <c r="B426" s="119"/>
      <c r="C426" s="118"/>
      <c r="D426" s="118"/>
      <c r="E426" s="118"/>
      <c r="F426" s="104"/>
      <c r="G426" s="104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9"/>
      <c r="X426" s="106"/>
      <c r="Y426" s="107"/>
    </row>
    <row r="427" spans="1:25" s="124" customFormat="1" ht="12.75" customHeight="1" x14ac:dyDescent="0.2">
      <c r="A427" s="104"/>
      <c r="B427" s="119"/>
      <c r="C427" s="118"/>
      <c r="D427" s="118"/>
      <c r="E427" s="118"/>
      <c r="F427" s="104"/>
      <c r="G427" s="104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9"/>
      <c r="X427" s="106"/>
      <c r="Y427" s="107"/>
    </row>
    <row r="428" spans="1:25" s="124" customFormat="1" ht="12.75" customHeight="1" x14ac:dyDescent="0.2">
      <c r="A428" s="104"/>
      <c r="B428" s="119"/>
      <c r="C428" s="118"/>
      <c r="D428" s="118"/>
      <c r="E428" s="118"/>
      <c r="F428" s="104"/>
      <c r="G428" s="104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9"/>
      <c r="X428" s="106"/>
      <c r="Y428" s="107"/>
    </row>
    <row r="429" spans="1:25" s="124" customFormat="1" ht="12.75" customHeight="1" x14ac:dyDescent="0.2">
      <c r="A429" s="104"/>
      <c r="B429" s="119"/>
      <c r="C429" s="118"/>
      <c r="D429" s="118"/>
      <c r="E429" s="118"/>
      <c r="F429" s="104"/>
      <c r="G429" s="104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9"/>
      <c r="X429" s="106"/>
      <c r="Y429" s="107"/>
    </row>
    <row r="430" spans="1:25" s="124" customFormat="1" ht="12.75" customHeight="1" x14ac:dyDescent="0.2">
      <c r="A430" s="104"/>
      <c r="B430" s="119"/>
      <c r="C430" s="118"/>
      <c r="D430" s="118"/>
      <c r="E430" s="118"/>
      <c r="F430" s="104"/>
      <c r="G430" s="104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9"/>
      <c r="X430" s="106"/>
      <c r="Y430" s="107"/>
    </row>
    <row r="431" spans="1:25" s="124" customFormat="1" ht="12.75" customHeight="1" x14ac:dyDescent="0.2">
      <c r="A431" s="104"/>
      <c r="B431" s="119"/>
      <c r="C431" s="118"/>
      <c r="D431" s="118"/>
      <c r="E431" s="118"/>
      <c r="F431" s="104"/>
      <c r="G431" s="104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9"/>
      <c r="X431" s="106"/>
      <c r="Y431" s="107"/>
    </row>
    <row r="432" spans="1:25" s="124" customFormat="1" ht="12.75" customHeight="1" x14ac:dyDescent="0.2">
      <c r="A432" s="104"/>
      <c r="B432" s="119"/>
      <c r="C432" s="118"/>
      <c r="D432" s="118"/>
      <c r="E432" s="118"/>
      <c r="F432" s="104"/>
      <c r="G432" s="104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9"/>
      <c r="X432" s="106"/>
      <c r="Y432" s="107"/>
    </row>
    <row r="433" spans="1:25" s="124" customFormat="1" ht="12.75" customHeight="1" x14ac:dyDescent="0.2">
      <c r="A433" s="104"/>
      <c r="B433" s="119"/>
      <c r="C433" s="118"/>
      <c r="D433" s="118"/>
      <c r="E433" s="118"/>
      <c r="F433" s="104"/>
      <c r="G433" s="104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9"/>
      <c r="X433" s="106"/>
      <c r="Y433" s="107"/>
    </row>
    <row r="434" spans="1:25" s="124" customFormat="1" ht="12.75" customHeight="1" x14ac:dyDescent="0.2">
      <c r="A434" s="104"/>
      <c r="B434" s="119"/>
      <c r="C434" s="118"/>
      <c r="D434" s="118"/>
      <c r="E434" s="118"/>
      <c r="F434" s="104"/>
      <c r="G434" s="104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9"/>
      <c r="X434" s="106"/>
      <c r="Y434" s="107"/>
    </row>
    <row r="435" spans="1:25" s="124" customFormat="1" ht="12.75" customHeight="1" x14ac:dyDescent="0.2">
      <c r="A435" s="104"/>
      <c r="B435" s="119"/>
      <c r="C435" s="118"/>
      <c r="D435" s="118"/>
      <c r="E435" s="118"/>
      <c r="F435" s="104"/>
      <c r="G435" s="104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9"/>
      <c r="X435" s="106"/>
      <c r="Y435" s="107"/>
    </row>
    <row r="436" spans="1:25" s="124" customFormat="1" ht="12.75" customHeight="1" x14ac:dyDescent="0.2">
      <c r="A436" s="104"/>
      <c r="B436" s="119"/>
      <c r="C436" s="118"/>
      <c r="D436" s="118"/>
      <c r="E436" s="118"/>
      <c r="F436" s="104"/>
      <c r="G436" s="104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9"/>
      <c r="X436" s="106"/>
      <c r="Y436" s="107"/>
    </row>
    <row r="437" spans="1:25" s="124" customFormat="1" ht="12.75" customHeight="1" x14ac:dyDescent="0.2">
      <c r="A437" s="104"/>
      <c r="B437" s="119"/>
      <c r="C437" s="118"/>
      <c r="D437" s="118"/>
      <c r="E437" s="118"/>
      <c r="F437" s="104"/>
      <c r="G437" s="104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9"/>
      <c r="X437" s="106"/>
      <c r="Y437" s="107"/>
    </row>
    <row r="438" spans="1:25" s="124" customFormat="1" ht="12.75" customHeight="1" x14ac:dyDescent="0.2">
      <c r="A438" s="104"/>
      <c r="B438" s="119"/>
      <c r="C438" s="118"/>
      <c r="D438" s="118"/>
      <c r="E438" s="118"/>
      <c r="F438" s="104"/>
      <c r="G438" s="104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9"/>
      <c r="X438" s="106"/>
      <c r="Y438" s="107"/>
    </row>
    <row r="439" spans="1:25" s="124" customFormat="1" ht="12.75" customHeight="1" x14ac:dyDescent="0.2">
      <c r="A439" s="104"/>
      <c r="B439" s="119"/>
      <c r="C439" s="118"/>
      <c r="D439" s="118"/>
      <c r="E439" s="118"/>
      <c r="F439" s="104"/>
      <c r="G439" s="104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9"/>
      <c r="X439" s="106"/>
      <c r="Y439" s="107"/>
    </row>
    <row r="440" spans="1:25" s="124" customFormat="1" ht="12.75" customHeight="1" x14ac:dyDescent="0.2">
      <c r="A440" s="104"/>
      <c r="B440" s="119"/>
      <c r="C440" s="118"/>
      <c r="D440" s="118"/>
      <c r="E440" s="118"/>
      <c r="F440" s="104"/>
      <c r="G440" s="104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9"/>
      <c r="X440" s="106"/>
      <c r="Y440" s="107"/>
    </row>
    <row r="441" spans="1:25" s="124" customFormat="1" ht="12.75" customHeight="1" x14ac:dyDescent="0.2">
      <c r="A441" s="104"/>
      <c r="B441" s="119"/>
      <c r="C441" s="118"/>
      <c r="D441" s="118"/>
      <c r="E441" s="118"/>
      <c r="F441" s="104"/>
      <c r="G441" s="104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9"/>
      <c r="X441" s="106"/>
      <c r="Y441" s="107"/>
    </row>
    <row r="442" spans="1:25" s="124" customFormat="1" ht="12.75" customHeight="1" x14ac:dyDescent="0.2">
      <c r="A442" s="104"/>
      <c r="B442" s="119"/>
      <c r="C442" s="118"/>
      <c r="D442" s="118"/>
      <c r="E442" s="118"/>
      <c r="F442" s="104"/>
      <c r="G442" s="104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9"/>
      <c r="X442" s="106"/>
      <c r="Y442" s="107"/>
    </row>
    <row r="443" spans="1:25" s="124" customFormat="1" ht="12.75" customHeight="1" x14ac:dyDescent="0.2">
      <c r="A443" s="104"/>
      <c r="B443" s="119"/>
      <c r="C443" s="118"/>
      <c r="D443" s="118"/>
      <c r="E443" s="118"/>
      <c r="F443" s="104"/>
      <c r="G443" s="104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9"/>
      <c r="X443" s="106"/>
      <c r="Y443" s="107"/>
    </row>
    <row r="444" spans="1:25" s="124" customFormat="1" ht="12.75" customHeight="1" x14ac:dyDescent="0.2">
      <c r="A444" s="104"/>
      <c r="B444" s="119"/>
      <c r="C444" s="118"/>
      <c r="D444" s="118"/>
      <c r="E444" s="118"/>
      <c r="F444" s="104"/>
      <c r="G444" s="104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9"/>
      <c r="X444" s="106"/>
      <c r="Y444" s="107"/>
    </row>
    <row r="445" spans="1:25" s="124" customFormat="1" ht="12.75" customHeight="1" x14ac:dyDescent="0.2">
      <c r="A445" s="104"/>
      <c r="B445" s="119"/>
      <c r="C445" s="118"/>
      <c r="D445" s="118"/>
      <c r="E445" s="118"/>
      <c r="F445" s="104"/>
      <c r="G445" s="104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9"/>
      <c r="X445" s="106"/>
      <c r="Y445" s="107"/>
    </row>
    <row r="446" spans="1:25" s="124" customFormat="1" ht="12.75" customHeight="1" x14ac:dyDescent="0.2">
      <c r="A446" s="104"/>
      <c r="B446" s="119"/>
      <c r="C446" s="118"/>
      <c r="D446" s="118"/>
      <c r="E446" s="118"/>
      <c r="F446" s="104"/>
      <c r="G446" s="104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9"/>
      <c r="X446" s="106"/>
      <c r="Y446" s="107"/>
    </row>
    <row r="447" spans="1:25" s="124" customFormat="1" ht="12.75" customHeight="1" x14ac:dyDescent="0.2">
      <c r="A447" s="104"/>
      <c r="B447" s="119"/>
      <c r="C447" s="118"/>
      <c r="D447" s="118"/>
      <c r="E447" s="118"/>
      <c r="F447" s="104"/>
      <c r="G447" s="104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9"/>
      <c r="X447" s="106"/>
      <c r="Y447" s="107"/>
    </row>
    <row r="448" spans="1:25" s="124" customFormat="1" ht="12.75" customHeight="1" x14ac:dyDescent="0.2">
      <c r="A448" s="104"/>
      <c r="B448" s="119"/>
      <c r="C448" s="118"/>
      <c r="D448" s="118"/>
      <c r="E448" s="118"/>
      <c r="F448" s="104"/>
      <c r="G448" s="104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9"/>
      <c r="X448" s="106"/>
      <c r="Y448" s="107"/>
    </row>
    <row r="449" spans="1:25" s="124" customFormat="1" ht="12.75" customHeight="1" x14ac:dyDescent="0.2">
      <c r="A449" s="104"/>
      <c r="B449" s="119"/>
      <c r="C449" s="118"/>
      <c r="D449" s="118"/>
      <c r="E449" s="118"/>
      <c r="F449" s="104"/>
      <c r="G449" s="104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9"/>
      <c r="X449" s="106"/>
      <c r="Y449" s="107"/>
    </row>
    <row r="450" spans="1:25" s="124" customFormat="1" ht="12.75" customHeight="1" x14ac:dyDescent="0.2">
      <c r="A450" s="104"/>
      <c r="B450" s="119"/>
      <c r="C450" s="118"/>
      <c r="D450" s="118"/>
      <c r="E450" s="118"/>
      <c r="F450" s="104"/>
      <c r="G450" s="104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9"/>
      <c r="X450" s="106"/>
      <c r="Y450" s="107"/>
    </row>
    <row r="451" spans="1:25" s="124" customFormat="1" ht="12.75" customHeight="1" x14ac:dyDescent="0.2">
      <c r="A451" s="104"/>
      <c r="B451" s="119"/>
      <c r="C451" s="118"/>
      <c r="D451" s="118"/>
      <c r="E451" s="118"/>
      <c r="F451" s="104"/>
      <c r="G451" s="104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9"/>
      <c r="X451" s="106"/>
      <c r="Y451" s="107"/>
    </row>
    <row r="452" spans="1:25" s="124" customFormat="1" ht="12.75" customHeight="1" x14ac:dyDescent="0.2">
      <c r="A452" s="104"/>
      <c r="B452" s="119"/>
      <c r="C452" s="118"/>
      <c r="D452" s="118"/>
      <c r="E452" s="118"/>
      <c r="F452" s="104"/>
      <c r="G452" s="104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9"/>
      <c r="X452" s="106"/>
      <c r="Y452" s="107"/>
    </row>
    <row r="453" spans="1:25" s="124" customFormat="1" ht="12.75" customHeight="1" x14ac:dyDescent="0.2">
      <c r="A453" s="104"/>
      <c r="B453" s="119"/>
      <c r="C453" s="118"/>
      <c r="D453" s="118"/>
      <c r="E453" s="118"/>
      <c r="F453" s="104"/>
      <c r="G453" s="104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9"/>
      <c r="X453" s="106"/>
      <c r="Y453" s="107"/>
    </row>
    <row r="454" spans="1:25" s="124" customFormat="1" ht="12.75" customHeight="1" x14ac:dyDescent="0.2">
      <c r="A454" s="104"/>
      <c r="B454" s="119"/>
      <c r="C454" s="118"/>
      <c r="D454" s="118"/>
      <c r="E454" s="118"/>
      <c r="F454" s="104"/>
      <c r="G454" s="104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9"/>
      <c r="X454" s="106"/>
      <c r="Y454" s="107"/>
    </row>
    <row r="455" spans="1:25" s="124" customFormat="1" ht="12.75" customHeight="1" x14ac:dyDescent="0.2">
      <c r="A455" s="104"/>
      <c r="B455" s="119"/>
      <c r="C455" s="118"/>
      <c r="D455" s="118"/>
      <c r="E455" s="118"/>
      <c r="F455" s="104"/>
      <c r="G455" s="104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9"/>
      <c r="X455" s="106"/>
      <c r="Y455" s="107"/>
    </row>
    <row r="456" spans="1:25" s="124" customFormat="1" ht="12.75" customHeight="1" x14ac:dyDescent="0.2">
      <c r="A456" s="104"/>
      <c r="B456" s="119"/>
      <c r="C456" s="118"/>
      <c r="D456" s="118"/>
      <c r="E456" s="118"/>
      <c r="F456" s="104"/>
      <c r="G456" s="104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9"/>
      <c r="X456" s="106"/>
      <c r="Y456" s="107"/>
    </row>
    <row r="457" spans="1:25" s="124" customFormat="1" ht="12.75" customHeight="1" x14ac:dyDescent="0.2">
      <c r="A457" s="104"/>
      <c r="B457" s="119"/>
      <c r="C457" s="118"/>
      <c r="D457" s="118"/>
      <c r="E457" s="118"/>
      <c r="F457" s="104"/>
      <c r="G457" s="104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9"/>
      <c r="X457" s="106"/>
      <c r="Y457" s="107"/>
    </row>
    <row r="458" spans="1:25" s="124" customFormat="1" ht="12.75" customHeight="1" x14ac:dyDescent="0.2">
      <c r="A458" s="104"/>
      <c r="B458" s="119"/>
      <c r="C458" s="118"/>
      <c r="D458" s="118"/>
      <c r="E458" s="118"/>
      <c r="F458" s="104"/>
      <c r="G458" s="104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9"/>
      <c r="X458" s="106"/>
      <c r="Y458" s="107"/>
    </row>
    <row r="459" spans="1:25" s="124" customFormat="1" ht="12.75" customHeight="1" x14ac:dyDescent="0.2">
      <c r="A459" s="104"/>
      <c r="B459" s="119"/>
      <c r="C459" s="118"/>
      <c r="D459" s="118"/>
      <c r="E459" s="118"/>
      <c r="F459" s="104"/>
      <c r="G459" s="104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9"/>
      <c r="X459" s="106"/>
      <c r="Y459" s="107"/>
    </row>
    <row r="460" spans="1:25" s="124" customFormat="1" ht="12.75" customHeight="1" x14ac:dyDescent="0.2">
      <c r="A460" s="104"/>
      <c r="B460" s="119"/>
      <c r="C460" s="118"/>
      <c r="D460" s="118"/>
      <c r="E460" s="118"/>
      <c r="F460" s="104"/>
      <c r="G460" s="104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9"/>
      <c r="X460" s="106"/>
      <c r="Y460" s="107"/>
    </row>
    <row r="461" spans="1:25" s="124" customFormat="1" ht="12.75" customHeight="1" x14ac:dyDescent="0.2">
      <c r="A461" s="104"/>
      <c r="B461" s="119"/>
      <c r="C461" s="118"/>
      <c r="D461" s="118"/>
      <c r="E461" s="118"/>
      <c r="F461" s="104"/>
      <c r="G461" s="104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9"/>
      <c r="X461" s="106"/>
      <c r="Y461" s="107"/>
    </row>
    <row r="462" spans="1:25" s="124" customFormat="1" ht="12.75" customHeight="1" x14ac:dyDescent="0.2">
      <c r="A462" s="104"/>
      <c r="B462" s="119"/>
      <c r="C462" s="118"/>
      <c r="D462" s="118"/>
      <c r="E462" s="118"/>
      <c r="F462" s="104"/>
      <c r="G462" s="104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9"/>
      <c r="X462" s="106"/>
      <c r="Y462" s="107"/>
    </row>
    <row r="463" spans="1:25" s="124" customFormat="1" ht="12.75" customHeight="1" x14ac:dyDescent="0.2">
      <c r="A463" s="104"/>
      <c r="B463" s="119"/>
      <c r="C463" s="118"/>
      <c r="D463" s="118"/>
      <c r="E463" s="118"/>
      <c r="F463" s="104"/>
      <c r="G463" s="104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9"/>
      <c r="X463" s="106"/>
      <c r="Y463" s="107"/>
    </row>
    <row r="464" spans="1:25" s="124" customFormat="1" ht="12.75" customHeight="1" x14ac:dyDescent="0.2">
      <c r="A464" s="104"/>
      <c r="B464" s="119"/>
      <c r="C464" s="118"/>
      <c r="D464" s="118"/>
      <c r="E464" s="118"/>
      <c r="F464" s="104"/>
      <c r="G464" s="104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9"/>
      <c r="X464" s="106"/>
      <c r="Y464" s="107"/>
    </row>
    <row r="465" spans="1:25" s="124" customFormat="1" ht="12.75" customHeight="1" x14ac:dyDescent="0.2">
      <c r="A465" s="104"/>
      <c r="B465" s="119"/>
      <c r="C465" s="118"/>
      <c r="D465" s="118"/>
      <c r="E465" s="118"/>
      <c r="F465" s="104"/>
      <c r="G465" s="104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9"/>
      <c r="X465" s="106"/>
      <c r="Y465" s="107"/>
    </row>
    <row r="466" spans="1:25" s="124" customFormat="1" ht="12.75" customHeight="1" x14ac:dyDescent="0.2">
      <c r="A466" s="104"/>
      <c r="B466" s="119"/>
      <c r="C466" s="118"/>
      <c r="D466" s="118"/>
      <c r="E466" s="118"/>
      <c r="F466" s="104"/>
      <c r="G466" s="104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9"/>
      <c r="X466" s="106"/>
      <c r="Y466" s="107"/>
    </row>
    <row r="467" spans="1:25" s="124" customFormat="1" ht="12.75" customHeight="1" x14ac:dyDescent="0.2">
      <c r="A467" s="104"/>
      <c r="B467" s="119"/>
      <c r="C467" s="118"/>
      <c r="D467" s="118"/>
      <c r="E467" s="118"/>
      <c r="F467" s="104"/>
      <c r="G467" s="104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9"/>
      <c r="X467" s="106"/>
      <c r="Y467" s="107"/>
    </row>
    <row r="468" spans="1:25" s="124" customFormat="1" ht="12.75" customHeight="1" x14ac:dyDescent="0.2">
      <c r="A468" s="104"/>
      <c r="B468" s="119"/>
      <c r="C468" s="118"/>
      <c r="D468" s="118"/>
      <c r="E468" s="118"/>
      <c r="F468" s="104"/>
      <c r="G468" s="104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9"/>
      <c r="X468" s="106"/>
      <c r="Y468" s="107"/>
    </row>
    <row r="469" spans="1:25" s="124" customFormat="1" ht="12.75" customHeight="1" x14ac:dyDescent="0.2">
      <c r="A469" s="104"/>
      <c r="B469" s="119"/>
      <c r="C469" s="118"/>
      <c r="D469" s="118"/>
      <c r="E469" s="118"/>
      <c r="F469" s="104"/>
      <c r="G469" s="104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9"/>
      <c r="X469" s="106"/>
      <c r="Y469" s="107"/>
    </row>
    <row r="470" spans="1:25" s="124" customFormat="1" ht="12.75" customHeight="1" x14ac:dyDescent="0.2">
      <c r="A470" s="104"/>
      <c r="B470" s="119"/>
      <c r="C470" s="118"/>
      <c r="D470" s="118"/>
      <c r="E470" s="118"/>
      <c r="F470" s="104"/>
      <c r="G470" s="104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9"/>
      <c r="X470" s="106"/>
      <c r="Y470" s="107"/>
    </row>
    <row r="471" spans="1:25" s="124" customFormat="1" ht="12.75" customHeight="1" x14ac:dyDescent="0.2">
      <c r="A471" s="104"/>
      <c r="B471" s="119"/>
      <c r="C471" s="118"/>
      <c r="D471" s="118"/>
      <c r="E471" s="118"/>
      <c r="F471" s="104"/>
      <c r="G471" s="104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9"/>
      <c r="X471" s="106"/>
      <c r="Y471" s="107"/>
    </row>
    <row r="472" spans="1:25" s="124" customFormat="1" ht="12.75" customHeight="1" x14ac:dyDescent="0.2">
      <c r="A472" s="104"/>
      <c r="B472" s="119"/>
      <c r="C472" s="118"/>
      <c r="D472" s="118"/>
      <c r="E472" s="118"/>
      <c r="F472" s="104"/>
      <c r="G472" s="104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9"/>
      <c r="X472" s="106"/>
      <c r="Y472" s="107"/>
    </row>
    <row r="473" spans="1:25" s="124" customFormat="1" ht="12.75" customHeight="1" x14ac:dyDescent="0.2">
      <c r="A473" s="104"/>
      <c r="B473" s="119"/>
      <c r="C473" s="118"/>
      <c r="D473" s="118"/>
      <c r="E473" s="118"/>
      <c r="F473" s="104"/>
      <c r="G473" s="104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9"/>
      <c r="X473" s="106"/>
      <c r="Y473" s="107"/>
    </row>
    <row r="474" spans="1:25" s="124" customFormat="1" ht="12.75" customHeight="1" x14ac:dyDescent="0.2">
      <c r="A474" s="104"/>
      <c r="B474" s="119"/>
      <c r="C474" s="118"/>
      <c r="D474" s="118"/>
      <c r="E474" s="118"/>
      <c r="F474" s="104"/>
      <c r="G474" s="104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9"/>
      <c r="X474" s="106"/>
      <c r="Y474" s="107"/>
    </row>
    <row r="475" spans="1:25" s="124" customFormat="1" ht="12.75" customHeight="1" x14ac:dyDescent="0.2">
      <c r="A475" s="104"/>
      <c r="B475" s="119"/>
      <c r="C475" s="118"/>
      <c r="D475" s="118"/>
      <c r="E475" s="118"/>
      <c r="F475" s="104"/>
      <c r="G475" s="104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9"/>
      <c r="X475" s="106"/>
      <c r="Y475" s="107"/>
    </row>
    <row r="476" spans="1:25" s="124" customFormat="1" ht="12.75" customHeight="1" x14ac:dyDescent="0.2">
      <c r="A476" s="104"/>
      <c r="B476" s="119"/>
      <c r="C476" s="118"/>
      <c r="D476" s="118"/>
      <c r="E476" s="118"/>
      <c r="F476" s="104"/>
      <c r="G476" s="104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9"/>
      <c r="X476" s="106"/>
      <c r="Y476" s="107"/>
    </row>
    <row r="477" spans="1:25" s="124" customFormat="1" ht="12.75" customHeight="1" x14ac:dyDescent="0.2">
      <c r="A477" s="104"/>
      <c r="B477" s="119"/>
      <c r="C477" s="118"/>
      <c r="D477" s="118"/>
      <c r="E477" s="118"/>
      <c r="F477" s="104"/>
      <c r="G477" s="104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9"/>
      <c r="X477" s="106"/>
      <c r="Y477" s="107"/>
    </row>
    <row r="478" spans="1:25" s="124" customFormat="1" ht="12.75" customHeight="1" x14ac:dyDescent="0.2">
      <c r="A478" s="104"/>
      <c r="B478" s="119"/>
      <c r="C478" s="118"/>
      <c r="D478" s="118"/>
      <c r="E478" s="118"/>
      <c r="F478" s="104"/>
      <c r="G478" s="104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9"/>
      <c r="X478" s="106"/>
      <c r="Y478" s="107"/>
    </row>
    <row r="479" spans="1:25" s="124" customFormat="1" ht="12.75" customHeight="1" x14ac:dyDescent="0.2">
      <c r="A479" s="104"/>
      <c r="B479" s="119"/>
      <c r="C479" s="118"/>
      <c r="D479" s="118"/>
      <c r="E479" s="118"/>
      <c r="F479" s="104"/>
      <c r="G479" s="104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9"/>
      <c r="X479" s="106"/>
      <c r="Y479" s="107"/>
    </row>
    <row r="480" spans="1:25" s="124" customFormat="1" ht="12.75" customHeight="1" x14ac:dyDescent="0.2">
      <c r="A480" s="104"/>
      <c r="B480" s="119"/>
      <c r="C480" s="118"/>
      <c r="D480" s="118"/>
      <c r="E480" s="118"/>
      <c r="F480" s="104"/>
      <c r="G480" s="104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9"/>
      <c r="X480" s="106"/>
      <c r="Y480" s="107"/>
    </row>
    <row r="481" spans="1:25" s="124" customFormat="1" ht="12.75" customHeight="1" x14ac:dyDescent="0.2">
      <c r="A481" s="104"/>
      <c r="B481" s="119"/>
      <c r="C481" s="118"/>
      <c r="D481" s="118"/>
      <c r="E481" s="118"/>
      <c r="F481" s="104"/>
      <c r="G481" s="104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9"/>
      <c r="X481" s="106"/>
      <c r="Y481" s="107"/>
    </row>
    <row r="482" spans="1:25" s="124" customFormat="1" ht="12.75" customHeight="1" x14ac:dyDescent="0.2">
      <c r="A482" s="104"/>
      <c r="B482" s="119"/>
      <c r="C482" s="118"/>
      <c r="D482" s="118"/>
      <c r="E482" s="118"/>
      <c r="F482" s="104"/>
      <c r="G482" s="104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9"/>
      <c r="X482" s="106"/>
      <c r="Y482" s="107"/>
    </row>
    <row r="483" spans="1:25" s="124" customFormat="1" ht="12.75" customHeight="1" x14ac:dyDescent="0.2">
      <c r="A483" s="104"/>
      <c r="B483" s="119"/>
      <c r="C483" s="118"/>
      <c r="D483" s="118"/>
      <c r="E483" s="118"/>
      <c r="F483" s="104"/>
      <c r="G483" s="104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9"/>
      <c r="X483" s="106"/>
      <c r="Y483" s="107"/>
    </row>
    <row r="484" spans="1:25" s="124" customFormat="1" ht="12.75" customHeight="1" x14ac:dyDescent="0.2">
      <c r="A484" s="104"/>
      <c r="B484" s="119"/>
      <c r="C484" s="118"/>
      <c r="D484" s="118"/>
      <c r="E484" s="118"/>
      <c r="F484" s="104"/>
      <c r="G484" s="104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9"/>
      <c r="X484" s="106"/>
      <c r="Y484" s="107"/>
    </row>
    <row r="485" spans="1:25" s="124" customFormat="1" ht="12.75" customHeight="1" x14ac:dyDescent="0.2">
      <c r="A485" s="104"/>
      <c r="B485" s="119"/>
      <c r="C485" s="118"/>
      <c r="D485" s="118"/>
      <c r="E485" s="118"/>
      <c r="F485" s="104"/>
      <c r="G485" s="104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9"/>
      <c r="X485" s="106"/>
      <c r="Y485" s="107"/>
    </row>
    <row r="486" spans="1:25" s="124" customFormat="1" ht="12.75" customHeight="1" x14ac:dyDescent="0.2">
      <c r="A486" s="104"/>
      <c r="B486" s="119"/>
      <c r="C486" s="118"/>
      <c r="D486" s="118"/>
      <c r="E486" s="118"/>
      <c r="F486" s="104"/>
      <c r="G486" s="104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9"/>
      <c r="X486" s="106"/>
      <c r="Y486" s="107"/>
    </row>
    <row r="487" spans="1:25" s="124" customFormat="1" ht="12.75" customHeight="1" x14ac:dyDescent="0.2">
      <c r="A487" s="104"/>
      <c r="B487" s="119"/>
      <c r="C487" s="118"/>
      <c r="D487" s="118"/>
      <c r="E487" s="118"/>
      <c r="F487" s="104"/>
      <c r="G487" s="104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9"/>
      <c r="X487" s="106"/>
      <c r="Y487" s="107"/>
    </row>
    <row r="488" spans="1:25" s="124" customFormat="1" ht="12.75" customHeight="1" x14ac:dyDescent="0.2">
      <c r="A488" s="104"/>
      <c r="B488" s="119"/>
      <c r="C488" s="118"/>
      <c r="D488" s="118"/>
      <c r="E488" s="118"/>
      <c r="F488" s="104"/>
      <c r="G488" s="104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9"/>
      <c r="X488" s="106"/>
      <c r="Y488" s="107"/>
    </row>
    <row r="489" spans="1:25" s="124" customFormat="1" ht="12.75" customHeight="1" x14ac:dyDescent="0.2">
      <c r="A489" s="104"/>
      <c r="B489" s="119"/>
      <c r="C489" s="118"/>
      <c r="D489" s="118"/>
      <c r="E489" s="118"/>
      <c r="F489" s="104"/>
      <c r="G489" s="104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9"/>
      <c r="X489" s="106"/>
      <c r="Y489" s="107"/>
    </row>
    <row r="490" spans="1:25" s="124" customFormat="1" ht="12.75" customHeight="1" x14ac:dyDescent="0.2">
      <c r="A490" s="104"/>
      <c r="B490" s="119"/>
      <c r="C490" s="118"/>
      <c r="D490" s="118"/>
      <c r="E490" s="118"/>
      <c r="F490" s="104"/>
      <c r="G490" s="104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9"/>
      <c r="X490" s="106"/>
      <c r="Y490" s="107"/>
    </row>
    <row r="491" spans="1:25" s="124" customFormat="1" ht="12.75" customHeight="1" x14ac:dyDescent="0.2">
      <c r="A491" s="104"/>
      <c r="B491" s="119"/>
      <c r="C491" s="118"/>
      <c r="D491" s="118"/>
      <c r="E491" s="118"/>
      <c r="F491" s="104"/>
      <c r="G491" s="104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9"/>
      <c r="X491" s="106"/>
      <c r="Y491" s="107"/>
    </row>
    <row r="492" spans="1:25" s="124" customFormat="1" ht="12.75" customHeight="1" x14ac:dyDescent="0.2">
      <c r="A492" s="104"/>
      <c r="B492" s="119"/>
      <c r="C492" s="118"/>
      <c r="D492" s="118"/>
      <c r="E492" s="118"/>
      <c r="F492" s="104"/>
      <c r="G492" s="104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9"/>
      <c r="X492" s="106"/>
      <c r="Y492" s="107"/>
    </row>
    <row r="493" spans="1:25" s="124" customFormat="1" ht="12.75" customHeight="1" x14ac:dyDescent="0.2">
      <c r="A493" s="104"/>
      <c r="B493" s="119"/>
      <c r="C493" s="118"/>
      <c r="D493" s="118"/>
      <c r="E493" s="118"/>
      <c r="F493" s="104"/>
      <c r="G493" s="104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9"/>
      <c r="X493" s="106"/>
      <c r="Y493" s="107"/>
    </row>
    <row r="494" spans="1:25" s="124" customFormat="1" ht="12.75" customHeight="1" x14ac:dyDescent="0.2">
      <c r="A494" s="104"/>
      <c r="B494" s="119"/>
      <c r="C494" s="118"/>
      <c r="D494" s="118"/>
      <c r="E494" s="118"/>
      <c r="F494" s="104"/>
      <c r="G494" s="104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9"/>
      <c r="X494" s="106"/>
      <c r="Y494" s="107"/>
    </row>
    <row r="495" spans="1:25" s="124" customFormat="1" ht="12.75" customHeight="1" x14ac:dyDescent="0.2">
      <c r="A495" s="104"/>
      <c r="B495" s="119"/>
      <c r="C495" s="118"/>
      <c r="D495" s="118"/>
      <c r="E495" s="118"/>
      <c r="F495" s="104"/>
      <c r="G495" s="104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9"/>
      <c r="X495" s="106"/>
      <c r="Y495" s="107"/>
    </row>
    <row r="496" spans="1:25" s="124" customFormat="1" ht="12.75" customHeight="1" x14ac:dyDescent="0.2">
      <c r="A496" s="104"/>
      <c r="B496" s="119"/>
      <c r="C496" s="118"/>
      <c r="D496" s="118"/>
      <c r="E496" s="118"/>
      <c r="F496" s="104"/>
      <c r="G496" s="104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9"/>
      <c r="X496" s="106"/>
      <c r="Y496" s="107"/>
    </row>
    <row r="497" spans="1:25" s="124" customFormat="1" ht="12.75" customHeight="1" x14ac:dyDescent="0.2">
      <c r="A497" s="104"/>
      <c r="B497" s="119"/>
      <c r="C497" s="118"/>
      <c r="D497" s="118"/>
      <c r="E497" s="118"/>
      <c r="F497" s="104"/>
      <c r="G497" s="104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9"/>
      <c r="X497" s="106"/>
      <c r="Y497" s="107"/>
    </row>
    <row r="498" spans="1:25" s="124" customFormat="1" ht="12.75" customHeight="1" x14ac:dyDescent="0.2">
      <c r="A498" s="104"/>
      <c r="B498" s="119"/>
      <c r="C498" s="118"/>
      <c r="D498" s="118"/>
      <c r="E498" s="118"/>
      <c r="F498" s="104"/>
      <c r="G498" s="104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9"/>
      <c r="X498" s="106"/>
      <c r="Y498" s="107"/>
    </row>
    <row r="499" spans="1:25" s="124" customFormat="1" ht="12.75" customHeight="1" x14ac:dyDescent="0.2">
      <c r="A499" s="104"/>
      <c r="B499" s="119"/>
      <c r="C499" s="118"/>
      <c r="D499" s="118"/>
      <c r="E499" s="118"/>
      <c r="F499" s="104"/>
      <c r="G499" s="104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9"/>
      <c r="X499" s="106"/>
      <c r="Y499" s="107"/>
    </row>
    <row r="500" spans="1:25" s="124" customFormat="1" ht="12.75" customHeight="1" x14ac:dyDescent="0.2">
      <c r="A500" s="104"/>
      <c r="B500" s="119"/>
      <c r="C500" s="118"/>
      <c r="D500" s="118"/>
      <c r="E500" s="118"/>
      <c r="F500" s="104"/>
      <c r="G500" s="104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9"/>
      <c r="X500" s="106"/>
      <c r="Y500" s="107"/>
    </row>
    <row r="501" spans="1:25" s="124" customFormat="1" ht="12.75" customHeight="1" x14ac:dyDescent="0.2">
      <c r="A501" s="104"/>
      <c r="B501" s="119"/>
      <c r="C501" s="118"/>
      <c r="D501" s="118"/>
      <c r="E501" s="118"/>
      <c r="F501" s="104"/>
      <c r="G501" s="104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9"/>
      <c r="X501" s="106"/>
      <c r="Y501" s="107"/>
    </row>
    <row r="502" spans="1:25" s="124" customFormat="1" ht="12.75" customHeight="1" x14ac:dyDescent="0.2">
      <c r="A502" s="104"/>
      <c r="B502" s="119"/>
      <c r="C502" s="118"/>
      <c r="D502" s="118"/>
      <c r="E502" s="118"/>
      <c r="F502" s="104"/>
      <c r="G502" s="104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9"/>
      <c r="X502" s="106"/>
      <c r="Y502" s="107"/>
    </row>
    <row r="503" spans="1:25" s="124" customFormat="1" ht="12.75" customHeight="1" x14ac:dyDescent="0.2">
      <c r="A503" s="104"/>
      <c r="B503" s="119"/>
      <c r="C503" s="118"/>
      <c r="D503" s="118"/>
      <c r="E503" s="118"/>
      <c r="F503" s="104"/>
      <c r="G503" s="104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9"/>
      <c r="X503" s="106"/>
      <c r="Y503" s="107"/>
    </row>
    <row r="504" spans="1:25" s="124" customFormat="1" ht="12.75" customHeight="1" x14ac:dyDescent="0.2">
      <c r="A504" s="104"/>
      <c r="B504" s="119"/>
      <c r="C504" s="118"/>
      <c r="D504" s="118"/>
      <c r="E504" s="118"/>
      <c r="F504" s="104"/>
      <c r="G504" s="104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9"/>
      <c r="X504" s="106"/>
      <c r="Y504" s="107"/>
    </row>
    <row r="505" spans="1:25" s="124" customFormat="1" ht="12.75" customHeight="1" x14ac:dyDescent="0.2">
      <c r="A505" s="104"/>
      <c r="B505" s="119"/>
      <c r="C505" s="118"/>
      <c r="D505" s="118"/>
      <c r="E505" s="118"/>
      <c r="F505" s="104"/>
      <c r="G505" s="104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9"/>
      <c r="X505" s="106"/>
      <c r="Y505" s="107"/>
    </row>
    <row r="506" spans="1:25" s="124" customFormat="1" ht="12.75" customHeight="1" x14ac:dyDescent="0.2">
      <c r="A506" s="104"/>
      <c r="B506" s="119"/>
      <c r="C506" s="118"/>
      <c r="D506" s="118"/>
      <c r="E506" s="118"/>
      <c r="F506" s="104"/>
      <c r="G506" s="104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9"/>
      <c r="X506" s="106"/>
      <c r="Y506" s="107"/>
    </row>
    <row r="507" spans="1:25" s="124" customFormat="1" ht="12.75" customHeight="1" x14ac:dyDescent="0.2">
      <c r="A507" s="104"/>
      <c r="B507" s="119"/>
      <c r="C507" s="118"/>
      <c r="D507" s="118"/>
      <c r="E507" s="118"/>
      <c r="F507" s="104"/>
      <c r="G507" s="104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9"/>
      <c r="X507" s="106"/>
      <c r="Y507" s="107"/>
    </row>
    <row r="508" spans="1:25" s="124" customFormat="1" ht="12.75" customHeight="1" x14ac:dyDescent="0.2">
      <c r="A508" s="104"/>
      <c r="B508" s="119"/>
      <c r="C508" s="118"/>
      <c r="D508" s="118"/>
      <c r="E508" s="118"/>
      <c r="F508" s="104"/>
      <c r="G508" s="104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9"/>
      <c r="X508" s="106"/>
      <c r="Y508" s="107"/>
    </row>
    <row r="509" spans="1:25" s="124" customFormat="1" ht="12.75" customHeight="1" x14ac:dyDescent="0.2">
      <c r="A509" s="104"/>
      <c r="B509" s="119"/>
      <c r="C509" s="118"/>
      <c r="D509" s="118"/>
      <c r="E509" s="118"/>
      <c r="F509" s="104"/>
      <c r="G509" s="104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9"/>
      <c r="X509" s="106"/>
      <c r="Y509" s="107"/>
    </row>
    <row r="510" spans="1:25" s="124" customFormat="1" ht="12.75" customHeight="1" x14ac:dyDescent="0.2">
      <c r="A510" s="104"/>
      <c r="B510" s="119"/>
      <c r="C510" s="118"/>
      <c r="D510" s="118"/>
      <c r="E510" s="118"/>
      <c r="F510" s="104"/>
      <c r="G510" s="104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9"/>
      <c r="X510" s="106"/>
      <c r="Y510" s="107"/>
    </row>
    <row r="511" spans="1:25" s="124" customFormat="1" ht="12.75" customHeight="1" x14ac:dyDescent="0.2">
      <c r="A511" s="104"/>
      <c r="B511" s="119"/>
      <c r="C511" s="118"/>
      <c r="D511" s="118"/>
      <c r="E511" s="118"/>
      <c r="F511" s="104"/>
      <c r="G511" s="104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9"/>
      <c r="X511" s="106"/>
      <c r="Y511" s="107"/>
    </row>
    <row r="512" spans="1:25" s="124" customFormat="1" ht="12.75" customHeight="1" x14ac:dyDescent="0.2">
      <c r="A512" s="104"/>
      <c r="B512" s="119"/>
      <c r="C512" s="118"/>
      <c r="D512" s="118"/>
      <c r="E512" s="118"/>
      <c r="F512" s="104"/>
      <c r="G512" s="104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9"/>
      <c r="X512" s="106"/>
      <c r="Y512" s="107"/>
    </row>
    <row r="513" spans="1:25" s="124" customFormat="1" ht="12.75" customHeight="1" x14ac:dyDescent="0.2">
      <c r="A513" s="104"/>
      <c r="B513" s="119"/>
      <c r="C513" s="118"/>
      <c r="D513" s="118"/>
      <c r="E513" s="118"/>
      <c r="F513" s="104"/>
      <c r="G513" s="104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9"/>
      <c r="X513" s="106"/>
      <c r="Y513" s="107"/>
    </row>
    <row r="514" spans="1:25" s="124" customFormat="1" ht="12.75" customHeight="1" x14ac:dyDescent="0.2">
      <c r="A514" s="104"/>
      <c r="B514" s="119"/>
      <c r="C514" s="118"/>
      <c r="D514" s="118"/>
      <c r="E514" s="118"/>
      <c r="F514" s="104"/>
      <c r="G514" s="104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9"/>
      <c r="X514" s="106"/>
      <c r="Y514" s="107"/>
    </row>
    <row r="515" spans="1:25" s="124" customFormat="1" ht="12.75" customHeight="1" x14ac:dyDescent="0.2">
      <c r="A515" s="104"/>
      <c r="B515" s="119"/>
      <c r="C515" s="118"/>
      <c r="D515" s="118"/>
      <c r="E515" s="118"/>
      <c r="F515" s="104"/>
      <c r="G515" s="104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9"/>
      <c r="X515" s="106"/>
      <c r="Y515" s="107"/>
    </row>
    <row r="516" spans="1:25" s="124" customFormat="1" ht="12.75" customHeight="1" x14ac:dyDescent="0.2">
      <c r="A516" s="104"/>
      <c r="B516" s="119"/>
      <c r="C516" s="118"/>
      <c r="D516" s="118"/>
      <c r="E516" s="118"/>
      <c r="F516" s="104"/>
      <c r="G516" s="104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9"/>
      <c r="X516" s="106"/>
      <c r="Y516" s="107"/>
    </row>
    <row r="517" spans="1:25" s="124" customFormat="1" ht="12.75" customHeight="1" x14ac:dyDescent="0.2">
      <c r="A517" s="104"/>
      <c r="B517" s="119"/>
      <c r="C517" s="118"/>
      <c r="D517" s="118"/>
      <c r="E517" s="118"/>
      <c r="F517" s="104"/>
      <c r="G517" s="104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9"/>
      <c r="X517" s="106"/>
      <c r="Y517" s="107"/>
    </row>
    <row r="518" spans="1:25" s="124" customFormat="1" ht="12.75" customHeight="1" x14ac:dyDescent="0.2">
      <c r="A518" s="104"/>
      <c r="B518" s="119"/>
      <c r="C518" s="118"/>
      <c r="D518" s="118"/>
      <c r="E518" s="118"/>
      <c r="F518" s="104"/>
      <c r="G518" s="104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9"/>
      <c r="X518" s="106"/>
      <c r="Y518" s="107"/>
    </row>
    <row r="519" spans="1:25" s="124" customFormat="1" ht="12.75" customHeight="1" x14ac:dyDescent="0.2">
      <c r="A519" s="104"/>
      <c r="B519" s="119"/>
      <c r="C519" s="118"/>
      <c r="D519" s="118"/>
      <c r="E519" s="118"/>
      <c r="F519" s="104"/>
      <c r="G519" s="104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9"/>
      <c r="X519" s="106"/>
      <c r="Y519" s="107"/>
    </row>
    <row r="520" spans="1:25" s="124" customFormat="1" ht="12.75" customHeight="1" x14ac:dyDescent="0.2">
      <c r="A520" s="104"/>
      <c r="B520" s="119"/>
      <c r="C520" s="118"/>
      <c r="D520" s="118"/>
      <c r="E520" s="118"/>
      <c r="F520" s="104"/>
      <c r="G520" s="104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9"/>
      <c r="X520" s="106"/>
      <c r="Y520" s="107"/>
    </row>
    <row r="521" spans="1:25" s="124" customFormat="1" ht="12.75" customHeight="1" x14ac:dyDescent="0.2">
      <c r="A521" s="104"/>
      <c r="B521" s="119"/>
      <c r="C521" s="118"/>
      <c r="D521" s="118"/>
      <c r="E521" s="118"/>
      <c r="F521" s="104"/>
      <c r="G521" s="104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9"/>
      <c r="X521" s="106"/>
      <c r="Y521" s="107"/>
    </row>
    <row r="522" spans="1:25" s="124" customFormat="1" ht="12.75" customHeight="1" x14ac:dyDescent="0.2">
      <c r="A522" s="104"/>
      <c r="B522" s="119"/>
      <c r="C522" s="118"/>
      <c r="D522" s="118"/>
      <c r="E522" s="118"/>
      <c r="F522" s="104"/>
      <c r="G522" s="104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9"/>
      <c r="X522" s="106"/>
      <c r="Y522" s="107"/>
    </row>
    <row r="523" spans="1:25" s="124" customFormat="1" ht="12.75" customHeight="1" x14ac:dyDescent="0.2">
      <c r="A523" s="104"/>
      <c r="B523" s="119"/>
      <c r="C523" s="118"/>
      <c r="D523" s="118"/>
      <c r="E523" s="118"/>
      <c r="F523" s="104"/>
      <c r="G523" s="104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9"/>
      <c r="X523" s="106"/>
      <c r="Y523" s="107"/>
    </row>
    <row r="524" spans="1:25" s="124" customFormat="1" ht="12.75" customHeight="1" x14ac:dyDescent="0.2">
      <c r="A524" s="104"/>
      <c r="B524" s="119"/>
      <c r="C524" s="118"/>
      <c r="D524" s="118"/>
      <c r="E524" s="118"/>
      <c r="F524" s="104"/>
      <c r="G524" s="104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9"/>
      <c r="X524" s="106"/>
      <c r="Y524" s="107"/>
    </row>
    <row r="525" spans="1:25" s="124" customFormat="1" ht="12.75" customHeight="1" x14ac:dyDescent="0.2">
      <c r="A525" s="104"/>
      <c r="B525" s="119"/>
      <c r="C525" s="118"/>
      <c r="D525" s="118"/>
      <c r="E525" s="118"/>
      <c r="F525" s="104"/>
      <c r="G525" s="104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9"/>
      <c r="X525" s="106"/>
      <c r="Y525" s="107"/>
    </row>
    <row r="526" spans="1:25" s="124" customFormat="1" ht="12.75" customHeight="1" x14ac:dyDescent="0.2">
      <c r="A526" s="104"/>
      <c r="B526" s="119"/>
      <c r="C526" s="118"/>
      <c r="D526" s="118"/>
      <c r="E526" s="118"/>
      <c r="F526" s="104"/>
      <c r="G526" s="104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9"/>
      <c r="X526" s="106"/>
      <c r="Y526" s="107"/>
    </row>
    <row r="527" spans="1:25" s="124" customFormat="1" ht="12.75" customHeight="1" x14ac:dyDescent="0.2">
      <c r="A527" s="104"/>
      <c r="B527" s="119"/>
      <c r="C527" s="118"/>
      <c r="D527" s="118"/>
      <c r="E527" s="118"/>
      <c r="F527" s="104"/>
      <c r="G527" s="104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9"/>
      <c r="X527" s="106"/>
      <c r="Y527" s="107"/>
    </row>
    <row r="528" spans="1:25" s="124" customFormat="1" ht="12.75" customHeight="1" x14ac:dyDescent="0.2">
      <c r="A528" s="104"/>
      <c r="B528" s="119"/>
      <c r="C528" s="118"/>
      <c r="D528" s="118"/>
      <c r="E528" s="118"/>
      <c r="F528" s="104"/>
      <c r="G528" s="104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9"/>
      <c r="X528" s="106"/>
      <c r="Y528" s="107"/>
    </row>
    <row r="529" spans="1:25" s="124" customFormat="1" ht="12.75" customHeight="1" x14ac:dyDescent="0.2">
      <c r="A529" s="104"/>
      <c r="B529" s="119"/>
      <c r="C529" s="118"/>
      <c r="D529" s="118"/>
      <c r="E529" s="118"/>
      <c r="F529" s="104"/>
      <c r="G529" s="104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9"/>
      <c r="X529" s="106"/>
      <c r="Y529" s="107"/>
    </row>
    <row r="530" spans="1:25" s="124" customFormat="1" ht="12.75" customHeight="1" x14ac:dyDescent="0.2">
      <c r="A530" s="104"/>
      <c r="B530" s="119"/>
      <c r="C530" s="118"/>
      <c r="D530" s="118"/>
      <c r="E530" s="118"/>
      <c r="F530" s="104"/>
      <c r="G530" s="104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9"/>
      <c r="X530" s="106"/>
      <c r="Y530" s="107"/>
    </row>
    <row r="531" spans="1:25" s="124" customFormat="1" ht="12.75" customHeight="1" x14ac:dyDescent="0.2">
      <c r="A531" s="104"/>
      <c r="B531" s="119"/>
      <c r="C531" s="118"/>
      <c r="D531" s="118"/>
      <c r="E531" s="118"/>
      <c r="F531" s="104"/>
      <c r="G531" s="104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9"/>
      <c r="X531" s="106"/>
      <c r="Y531" s="107"/>
    </row>
    <row r="532" spans="1:25" s="124" customFormat="1" ht="12.75" customHeight="1" x14ac:dyDescent="0.2">
      <c r="A532" s="104"/>
      <c r="B532" s="119"/>
      <c r="C532" s="118"/>
      <c r="D532" s="118"/>
      <c r="E532" s="118"/>
      <c r="F532" s="104"/>
      <c r="G532" s="104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9"/>
      <c r="X532" s="106"/>
      <c r="Y532" s="107"/>
    </row>
    <row r="533" spans="1:25" s="124" customFormat="1" ht="12.75" customHeight="1" x14ac:dyDescent="0.2">
      <c r="A533" s="104"/>
      <c r="B533" s="119"/>
      <c r="C533" s="118"/>
      <c r="D533" s="118"/>
      <c r="E533" s="118"/>
      <c r="F533" s="104"/>
      <c r="G533" s="104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9"/>
      <c r="X533" s="106"/>
      <c r="Y533" s="107"/>
    </row>
    <row r="534" spans="1:25" s="124" customFormat="1" ht="12.75" customHeight="1" x14ac:dyDescent="0.2">
      <c r="A534" s="104"/>
      <c r="B534" s="119"/>
      <c r="C534" s="118"/>
      <c r="D534" s="118"/>
      <c r="E534" s="118"/>
      <c r="F534" s="104"/>
      <c r="G534" s="104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9"/>
      <c r="X534" s="106"/>
      <c r="Y534" s="107"/>
    </row>
    <row r="535" spans="1:25" s="124" customFormat="1" ht="12.75" customHeight="1" x14ac:dyDescent="0.2">
      <c r="A535" s="104"/>
      <c r="B535" s="119"/>
      <c r="C535" s="118"/>
      <c r="D535" s="118"/>
      <c r="E535" s="118"/>
      <c r="F535" s="104"/>
      <c r="G535" s="104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9"/>
      <c r="X535" s="106"/>
      <c r="Y535" s="107"/>
    </row>
    <row r="536" spans="1:25" s="124" customFormat="1" ht="12.75" customHeight="1" x14ac:dyDescent="0.2">
      <c r="A536" s="104"/>
      <c r="B536" s="119"/>
      <c r="C536" s="118"/>
      <c r="D536" s="118"/>
      <c r="E536" s="118"/>
      <c r="F536" s="104"/>
      <c r="G536" s="104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9"/>
      <c r="X536" s="106"/>
      <c r="Y536" s="107"/>
    </row>
    <row r="537" spans="1:25" s="124" customFormat="1" ht="12.75" customHeight="1" x14ac:dyDescent="0.2">
      <c r="A537" s="104"/>
      <c r="B537" s="119"/>
      <c r="C537" s="118"/>
      <c r="D537" s="118"/>
      <c r="E537" s="118"/>
      <c r="F537" s="104"/>
      <c r="G537" s="104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9"/>
      <c r="X537" s="106"/>
      <c r="Y537" s="107"/>
    </row>
    <row r="538" spans="1:25" s="124" customFormat="1" ht="12.75" customHeight="1" x14ac:dyDescent="0.2">
      <c r="A538" s="104"/>
      <c r="B538" s="119"/>
      <c r="C538" s="118"/>
      <c r="D538" s="118"/>
      <c r="E538" s="118"/>
      <c r="F538" s="104"/>
      <c r="G538" s="104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9"/>
      <c r="X538" s="106"/>
      <c r="Y538" s="107"/>
    </row>
    <row r="539" spans="1:25" s="124" customFormat="1" ht="12.75" customHeight="1" x14ac:dyDescent="0.2">
      <c r="A539" s="104"/>
      <c r="B539" s="119"/>
      <c r="C539" s="118"/>
      <c r="D539" s="118"/>
      <c r="E539" s="118"/>
      <c r="F539" s="104"/>
      <c r="G539" s="104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9"/>
      <c r="X539" s="106"/>
      <c r="Y539" s="107"/>
    </row>
    <row r="540" spans="1:25" s="124" customFormat="1" ht="12.75" customHeight="1" x14ac:dyDescent="0.2">
      <c r="A540" s="104"/>
      <c r="B540" s="119"/>
      <c r="C540" s="118"/>
      <c r="D540" s="118"/>
      <c r="E540" s="118"/>
      <c r="F540" s="104"/>
      <c r="G540" s="104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9"/>
      <c r="X540" s="106"/>
      <c r="Y540" s="107"/>
    </row>
    <row r="541" spans="1:25" s="124" customFormat="1" ht="12.75" customHeight="1" x14ac:dyDescent="0.2">
      <c r="A541" s="104"/>
      <c r="B541" s="119"/>
      <c r="C541" s="118"/>
      <c r="D541" s="118"/>
      <c r="E541" s="118"/>
      <c r="F541" s="104"/>
      <c r="G541" s="104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9"/>
      <c r="X541" s="106"/>
      <c r="Y541" s="107"/>
    </row>
    <row r="542" spans="1:25" s="124" customFormat="1" ht="12.75" customHeight="1" x14ac:dyDescent="0.2">
      <c r="A542" s="104"/>
      <c r="B542" s="119"/>
      <c r="C542" s="118"/>
      <c r="D542" s="118"/>
      <c r="E542" s="118"/>
      <c r="F542" s="104"/>
      <c r="G542" s="104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9"/>
      <c r="X542" s="106"/>
      <c r="Y542" s="107"/>
    </row>
    <row r="543" spans="1:25" s="124" customFormat="1" ht="12.75" customHeight="1" x14ac:dyDescent="0.2">
      <c r="A543" s="104"/>
      <c r="B543" s="119"/>
      <c r="C543" s="118"/>
      <c r="D543" s="118"/>
      <c r="E543" s="118"/>
      <c r="F543" s="104"/>
      <c r="G543" s="104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9"/>
      <c r="X543" s="106"/>
      <c r="Y543" s="107"/>
    </row>
    <row r="544" spans="1:25" s="124" customFormat="1" ht="12.75" customHeight="1" x14ac:dyDescent="0.2">
      <c r="A544" s="104"/>
      <c r="B544" s="119"/>
      <c r="C544" s="118"/>
      <c r="D544" s="118"/>
      <c r="E544" s="118"/>
      <c r="F544" s="104"/>
      <c r="G544" s="104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9"/>
      <c r="X544" s="106"/>
      <c r="Y544" s="107"/>
    </row>
    <row r="545" spans="1:25" s="124" customFormat="1" ht="12.75" customHeight="1" x14ac:dyDescent="0.2">
      <c r="A545" s="104"/>
      <c r="B545" s="119"/>
      <c r="C545" s="118"/>
      <c r="D545" s="118"/>
      <c r="E545" s="118"/>
      <c r="F545" s="104"/>
      <c r="G545" s="104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9"/>
      <c r="X545" s="106"/>
      <c r="Y545" s="107"/>
    </row>
    <row r="546" spans="1:25" s="124" customFormat="1" ht="12.75" customHeight="1" x14ac:dyDescent="0.2">
      <c r="A546" s="104"/>
      <c r="B546" s="119"/>
      <c r="C546" s="118"/>
      <c r="D546" s="118"/>
      <c r="E546" s="118"/>
      <c r="F546" s="104"/>
      <c r="G546" s="104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9"/>
      <c r="X546" s="106"/>
      <c r="Y546" s="107"/>
    </row>
    <row r="547" spans="1:25" s="124" customFormat="1" ht="12.75" customHeight="1" x14ac:dyDescent="0.2">
      <c r="A547" s="104"/>
      <c r="B547" s="119"/>
      <c r="C547" s="118"/>
      <c r="D547" s="118"/>
      <c r="E547" s="118"/>
      <c r="F547" s="104"/>
      <c r="G547" s="104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9"/>
      <c r="X547" s="106"/>
      <c r="Y547" s="107"/>
    </row>
    <row r="548" spans="1:25" s="124" customFormat="1" ht="12.75" customHeight="1" x14ac:dyDescent="0.2">
      <c r="A548" s="104"/>
      <c r="B548" s="119"/>
      <c r="C548" s="118"/>
      <c r="D548" s="118"/>
      <c r="E548" s="118"/>
      <c r="F548" s="104"/>
      <c r="G548" s="104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9"/>
      <c r="X548" s="106"/>
      <c r="Y548" s="107"/>
    </row>
    <row r="549" spans="1:25" s="124" customFormat="1" ht="12.75" customHeight="1" x14ac:dyDescent="0.2">
      <c r="A549" s="104"/>
      <c r="B549" s="119"/>
      <c r="C549" s="118"/>
      <c r="D549" s="118"/>
      <c r="E549" s="118"/>
      <c r="F549" s="104"/>
      <c r="G549" s="104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9"/>
      <c r="X549" s="106"/>
      <c r="Y549" s="107"/>
    </row>
    <row r="550" spans="1:25" s="124" customFormat="1" ht="12.75" customHeight="1" x14ac:dyDescent="0.2">
      <c r="A550" s="104"/>
      <c r="B550" s="119"/>
      <c r="C550" s="118"/>
      <c r="D550" s="118"/>
      <c r="E550" s="118"/>
      <c r="F550" s="104"/>
      <c r="G550" s="104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9"/>
      <c r="X550" s="106"/>
      <c r="Y550" s="107"/>
    </row>
    <row r="551" spans="1:25" s="124" customFormat="1" ht="12.75" customHeight="1" x14ac:dyDescent="0.2">
      <c r="A551" s="104"/>
      <c r="B551" s="119"/>
      <c r="C551" s="118"/>
      <c r="D551" s="118"/>
      <c r="E551" s="118"/>
      <c r="F551" s="104"/>
      <c r="G551" s="104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9"/>
      <c r="X551" s="106"/>
      <c r="Y551" s="107"/>
    </row>
    <row r="552" spans="1:25" s="124" customFormat="1" ht="12.75" customHeight="1" x14ac:dyDescent="0.2">
      <c r="A552" s="104"/>
      <c r="B552" s="119"/>
      <c r="C552" s="118"/>
      <c r="D552" s="118"/>
      <c r="E552" s="118"/>
      <c r="F552" s="104"/>
      <c r="G552" s="104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9"/>
      <c r="X552" s="106"/>
      <c r="Y552" s="107"/>
    </row>
    <row r="553" spans="1:25" s="124" customFormat="1" ht="12.75" customHeight="1" x14ac:dyDescent="0.2">
      <c r="A553" s="104"/>
      <c r="B553" s="119"/>
      <c r="C553" s="118"/>
      <c r="D553" s="118"/>
      <c r="E553" s="118"/>
      <c r="F553" s="104"/>
      <c r="G553" s="104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9"/>
      <c r="X553" s="106"/>
      <c r="Y553" s="107"/>
    </row>
    <row r="554" spans="1:25" s="124" customFormat="1" ht="12.75" customHeight="1" x14ac:dyDescent="0.2">
      <c r="A554" s="104"/>
      <c r="B554" s="119"/>
      <c r="C554" s="118"/>
      <c r="D554" s="118"/>
      <c r="E554" s="118"/>
      <c r="F554" s="104"/>
      <c r="G554" s="104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9"/>
      <c r="X554" s="106"/>
      <c r="Y554" s="107"/>
    </row>
    <row r="555" spans="1:25" s="124" customFormat="1" ht="12.75" customHeight="1" x14ac:dyDescent="0.2">
      <c r="A555" s="104"/>
      <c r="B555" s="119"/>
      <c r="C555" s="118"/>
      <c r="D555" s="118"/>
      <c r="E555" s="118"/>
      <c r="F555" s="104"/>
      <c r="G555" s="104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9"/>
      <c r="X555" s="106"/>
      <c r="Y555" s="107"/>
    </row>
    <row r="556" spans="1:25" s="124" customFormat="1" ht="12.75" customHeight="1" x14ac:dyDescent="0.2">
      <c r="A556" s="104"/>
      <c r="B556" s="119"/>
      <c r="C556" s="118"/>
      <c r="D556" s="118"/>
      <c r="E556" s="118"/>
      <c r="F556" s="104"/>
      <c r="G556" s="104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9"/>
      <c r="X556" s="106"/>
      <c r="Y556" s="107"/>
    </row>
    <row r="557" spans="1:25" s="124" customFormat="1" ht="12.75" customHeight="1" x14ac:dyDescent="0.2">
      <c r="A557" s="104"/>
      <c r="B557" s="119"/>
      <c r="C557" s="118"/>
      <c r="D557" s="118"/>
      <c r="E557" s="118"/>
      <c r="F557" s="104"/>
      <c r="G557" s="104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9"/>
      <c r="X557" s="106"/>
      <c r="Y557" s="107"/>
    </row>
    <row r="558" spans="1:25" s="124" customFormat="1" ht="12.75" customHeight="1" x14ac:dyDescent="0.2">
      <c r="A558" s="104"/>
      <c r="B558" s="119"/>
      <c r="C558" s="118"/>
      <c r="D558" s="118"/>
      <c r="E558" s="118"/>
      <c r="F558" s="104"/>
      <c r="G558" s="104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9"/>
      <c r="X558" s="106"/>
      <c r="Y558" s="107"/>
    </row>
    <row r="559" spans="1:25" s="124" customFormat="1" ht="12.75" customHeight="1" x14ac:dyDescent="0.2">
      <c r="A559" s="104"/>
      <c r="B559" s="119"/>
      <c r="C559" s="118"/>
      <c r="D559" s="118"/>
      <c r="E559" s="118"/>
      <c r="F559" s="104"/>
      <c r="G559" s="104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9"/>
      <c r="X559" s="106"/>
      <c r="Y559" s="107"/>
    </row>
    <row r="560" spans="1:25" s="124" customFormat="1" ht="12.75" customHeight="1" x14ac:dyDescent="0.2">
      <c r="A560" s="104"/>
      <c r="B560" s="119"/>
      <c r="C560" s="118"/>
      <c r="D560" s="118"/>
      <c r="E560" s="118"/>
      <c r="F560" s="104"/>
      <c r="G560" s="104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9"/>
      <c r="X560" s="106"/>
      <c r="Y560" s="107"/>
    </row>
    <row r="561" spans="1:25" s="124" customFormat="1" ht="12.75" customHeight="1" x14ac:dyDescent="0.2">
      <c r="A561" s="104"/>
      <c r="B561" s="119"/>
      <c r="C561" s="118"/>
      <c r="D561" s="118"/>
      <c r="E561" s="118"/>
      <c r="F561" s="104"/>
      <c r="G561" s="104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9"/>
      <c r="X561" s="106"/>
      <c r="Y561" s="107"/>
    </row>
    <row r="562" spans="1:25" s="124" customFormat="1" ht="12.75" customHeight="1" x14ac:dyDescent="0.2">
      <c r="A562" s="104"/>
      <c r="B562" s="119"/>
      <c r="C562" s="118"/>
      <c r="D562" s="118"/>
      <c r="E562" s="118"/>
      <c r="F562" s="104"/>
      <c r="G562" s="104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9"/>
      <c r="X562" s="106"/>
      <c r="Y562" s="107"/>
    </row>
    <row r="563" spans="1:25" s="124" customFormat="1" ht="12.75" customHeight="1" x14ac:dyDescent="0.2">
      <c r="A563" s="104"/>
      <c r="B563" s="119"/>
      <c r="C563" s="118"/>
      <c r="D563" s="118"/>
      <c r="E563" s="118"/>
      <c r="F563" s="104"/>
      <c r="G563" s="104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9"/>
      <c r="X563" s="106"/>
      <c r="Y563" s="107"/>
    </row>
    <row r="564" spans="1:25" s="124" customFormat="1" ht="12.75" customHeight="1" x14ac:dyDescent="0.2">
      <c r="A564" s="104"/>
      <c r="B564" s="119"/>
      <c r="C564" s="118"/>
      <c r="D564" s="118"/>
      <c r="E564" s="118"/>
      <c r="F564" s="104"/>
      <c r="G564" s="104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9"/>
      <c r="X564" s="106"/>
      <c r="Y564" s="107"/>
    </row>
    <row r="565" spans="1:25" s="124" customFormat="1" ht="12.75" customHeight="1" x14ac:dyDescent="0.2">
      <c r="A565" s="104"/>
      <c r="B565" s="119"/>
      <c r="C565" s="118"/>
      <c r="D565" s="118"/>
      <c r="E565" s="118"/>
      <c r="F565" s="104"/>
      <c r="G565" s="104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9"/>
      <c r="X565" s="106"/>
      <c r="Y565" s="107"/>
    </row>
    <row r="566" spans="1:25" s="124" customFormat="1" ht="12.75" customHeight="1" x14ac:dyDescent="0.2">
      <c r="A566" s="104"/>
      <c r="B566" s="119"/>
      <c r="C566" s="118"/>
      <c r="D566" s="118"/>
      <c r="E566" s="118"/>
      <c r="F566" s="104"/>
      <c r="G566" s="104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9"/>
      <c r="X566" s="106"/>
      <c r="Y566" s="107"/>
    </row>
    <row r="567" spans="1:25" s="124" customFormat="1" ht="12.75" customHeight="1" x14ac:dyDescent="0.2">
      <c r="A567" s="104"/>
      <c r="B567" s="119"/>
      <c r="C567" s="118"/>
      <c r="D567" s="118"/>
      <c r="E567" s="118"/>
      <c r="F567" s="104"/>
      <c r="G567" s="104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9"/>
      <c r="X567" s="106"/>
      <c r="Y567" s="107"/>
    </row>
    <row r="568" spans="1:25" s="124" customFormat="1" ht="12.75" customHeight="1" x14ac:dyDescent="0.2">
      <c r="A568" s="104"/>
      <c r="B568" s="119"/>
      <c r="C568" s="118"/>
      <c r="D568" s="118"/>
      <c r="E568" s="118"/>
      <c r="F568" s="104"/>
      <c r="G568" s="104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9"/>
      <c r="X568" s="106"/>
      <c r="Y568" s="107"/>
    </row>
    <row r="569" spans="1:25" s="124" customFormat="1" ht="12.75" customHeight="1" x14ac:dyDescent="0.2">
      <c r="A569" s="104"/>
      <c r="B569" s="119"/>
      <c r="C569" s="118"/>
      <c r="D569" s="118"/>
      <c r="E569" s="118"/>
      <c r="F569" s="104"/>
      <c r="G569" s="104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9"/>
      <c r="X569" s="106"/>
      <c r="Y569" s="107"/>
    </row>
    <row r="570" spans="1:25" s="124" customFormat="1" ht="12.75" customHeight="1" x14ac:dyDescent="0.2">
      <c r="A570" s="104"/>
      <c r="B570" s="119"/>
      <c r="C570" s="118"/>
      <c r="D570" s="118"/>
      <c r="E570" s="118"/>
      <c r="F570" s="104"/>
      <c r="G570" s="104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9"/>
      <c r="X570" s="106"/>
      <c r="Y570" s="107"/>
    </row>
    <row r="571" spans="1:25" s="124" customFormat="1" ht="12.75" customHeight="1" x14ac:dyDescent="0.2">
      <c r="A571" s="104"/>
      <c r="B571" s="119"/>
      <c r="C571" s="118"/>
      <c r="D571" s="118"/>
      <c r="E571" s="118"/>
      <c r="F571" s="104"/>
      <c r="G571" s="104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9"/>
      <c r="X571" s="106"/>
      <c r="Y571" s="107"/>
    </row>
    <row r="572" spans="1:25" s="124" customFormat="1" ht="12.75" customHeight="1" x14ac:dyDescent="0.2">
      <c r="A572" s="104"/>
      <c r="B572" s="119"/>
      <c r="C572" s="118"/>
      <c r="D572" s="118"/>
      <c r="E572" s="118"/>
      <c r="F572" s="104"/>
      <c r="G572" s="104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9"/>
      <c r="X572" s="106"/>
      <c r="Y572" s="107"/>
    </row>
    <row r="573" spans="1:25" s="124" customFormat="1" ht="12.75" customHeight="1" x14ac:dyDescent="0.2">
      <c r="A573" s="104"/>
      <c r="B573" s="119"/>
      <c r="C573" s="118"/>
      <c r="D573" s="118"/>
      <c r="E573" s="118"/>
      <c r="F573" s="104"/>
      <c r="G573" s="104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9"/>
      <c r="X573" s="106"/>
      <c r="Y573" s="107"/>
    </row>
    <row r="574" spans="1:25" s="124" customFormat="1" ht="12.75" customHeight="1" x14ac:dyDescent="0.2">
      <c r="A574" s="104"/>
      <c r="B574" s="119"/>
      <c r="C574" s="118"/>
      <c r="D574" s="118"/>
      <c r="E574" s="118"/>
      <c r="F574" s="104"/>
      <c r="G574" s="104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9"/>
      <c r="X574" s="106"/>
      <c r="Y574" s="107"/>
    </row>
    <row r="575" spans="1:25" s="124" customFormat="1" ht="12.75" customHeight="1" x14ac:dyDescent="0.2">
      <c r="A575" s="104"/>
      <c r="B575" s="119"/>
      <c r="C575" s="118"/>
      <c r="D575" s="118"/>
      <c r="E575" s="118"/>
      <c r="F575" s="104"/>
      <c r="G575" s="104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9"/>
      <c r="X575" s="106"/>
      <c r="Y575" s="107"/>
    </row>
    <row r="576" spans="1:25" s="124" customFormat="1" ht="12.75" customHeight="1" x14ac:dyDescent="0.2">
      <c r="A576" s="104"/>
      <c r="B576" s="119"/>
      <c r="C576" s="118"/>
      <c r="D576" s="118"/>
      <c r="E576" s="118"/>
      <c r="F576" s="104"/>
      <c r="G576" s="104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9"/>
      <c r="X576" s="106"/>
      <c r="Y576" s="107"/>
    </row>
    <row r="577" spans="1:25" s="124" customFormat="1" ht="12.75" customHeight="1" x14ac:dyDescent="0.2">
      <c r="A577" s="104"/>
      <c r="B577" s="119"/>
      <c r="C577" s="118"/>
      <c r="D577" s="118"/>
      <c r="E577" s="118"/>
      <c r="F577" s="104"/>
      <c r="G577" s="104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9"/>
      <c r="X577" s="106"/>
      <c r="Y577" s="107"/>
    </row>
    <row r="578" spans="1:25" s="124" customFormat="1" ht="12.75" customHeight="1" x14ac:dyDescent="0.2">
      <c r="A578" s="104"/>
      <c r="B578" s="119"/>
      <c r="C578" s="118"/>
      <c r="D578" s="118"/>
      <c r="E578" s="118"/>
      <c r="F578" s="104"/>
      <c r="G578" s="104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9"/>
      <c r="X578" s="106"/>
      <c r="Y578" s="107"/>
    </row>
    <row r="579" spans="1:25" s="124" customFormat="1" ht="12.75" customHeight="1" x14ac:dyDescent="0.2">
      <c r="A579" s="104"/>
      <c r="B579" s="119"/>
      <c r="C579" s="118"/>
      <c r="D579" s="118"/>
      <c r="E579" s="118"/>
      <c r="F579" s="104"/>
      <c r="G579" s="104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9"/>
      <c r="X579" s="106"/>
      <c r="Y579" s="107"/>
    </row>
    <row r="580" spans="1:25" s="124" customFormat="1" ht="12.75" customHeight="1" x14ac:dyDescent="0.2">
      <c r="A580" s="104"/>
      <c r="B580" s="119"/>
      <c r="C580" s="118"/>
      <c r="D580" s="118"/>
      <c r="E580" s="118"/>
      <c r="F580" s="104"/>
      <c r="G580" s="104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9"/>
      <c r="X580" s="106"/>
      <c r="Y580" s="107"/>
    </row>
    <row r="581" spans="1:25" s="124" customFormat="1" ht="12.75" customHeight="1" x14ac:dyDescent="0.2">
      <c r="A581" s="104"/>
      <c r="B581" s="119"/>
      <c r="C581" s="118"/>
      <c r="D581" s="118"/>
      <c r="E581" s="118"/>
      <c r="F581" s="104"/>
      <c r="G581" s="104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9"/>
      <c r="X581" s="106"/>
      <c r="Y581" s="107"/>
    </row>
    <row r="582" spans="1:25" s="124" customFormat="1" ht="12.75" customHeight="1" x14ac:dyDescent="0.2">
      <c r="A582" s="104"/>
      <c r="B582" s="119"/>
      <c r="C582" s="118"/>
      <c r="D582" s="118"/>
      <c r="E582" s="118"/>
      <c r="F582" s="104"/>
      <c r="G582" s="104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9"/>
      <c r="X582" s="106"/>
      <c r="Y582" s="107"/>
    </row>
    <row r="583" spans="1:25" s="124" customFormat="1" ht="12.75" customHeight="1" x14ac:dyDescent="0.2">
      <c r="A583" s="104"/>
      <c r="B583" s="119"/>
      <c r="C583" s="118"/>
      <c r="D583" s="118"/>
      <c r="E583" s="118"/>
      <c r="F583" s="104"/>
      <c r="G583" s="104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9"/>
      <c r="X583" s="106"/>
      <c r="Y583" s="107"/>
    </row>
    <row r="584" spans="1:25" s="124" customFormat="1" ht="12.75" customHeight="1" x14ac:dyDescent="0.2">
      <c r="A584" s="104"/>
      <c r="B584" s="119"/>
      <c r="C584" s="118"/>
      <c r="D584" s="118"/>
      <c r="E584" s="118"/>
      <c r="F584" s="104"/>
      <c r="G584" s="104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9"/>
      <c r="X584" s="106"/>
      <c r="Y584" s="107"/>
    </row>
    <row r="585" spans="1:25" s="124" customFormat="1" ht="12.75" customHeight="1" x14ac:dyDescent="0.2">
      <c r="A585" s="104"/>
      <c r="B585" s="119"/>
      <c r="C585" s="118"/>
      <c r="D585" s="118"/>
      <c r="E585" s="118"/>
      <c r="F585" s="104"/>
      <c r="G585" s="104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9"/>
      <c r="X585" s="106"/>
      <c r="Y585" s="107"/>
    </row>
    <row r="586" spans="1:25" s="124" customFormat="1" ht="12.75" customHeight="1" x14ac:dyDescent="0.2">
      <c r="A586" s="104"/>
      <c r="B586" s="119"/>
      <c r="C586" s="118"/>
      <c r="D586" s="118"/>
      <c r="E586" s="118"/>
      <c r="F586" s="104"/>
      <c r="G586" s="104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9"/>
      <c r="X586" s="106"/>
      <c r="Y586" s="107"/>
    </row>
    <row r="587" spans="1:25" s="124" customFormat="1" ht="12.75" customHeight="1" x14ac:dyDescent="0.2">
      <c r="A587" s="104"/>
      <c r="B587" s="119"/>
      <c r="C587" s="118"/>
      <c r="D587" s="118"/>
      <c r="E587" s="118"/>
      <c r="F587" s="104"/>
      <c r="G587" s="104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9"/>
      <c r="X587" s="106"/>
      <c r="Y587" s="107"/>
    </row>
    <row r="588" spans="1:25" s="124" customFormat="1" ht="12.75" customHeight="1" x14ac:dyDescent="0.2">
      <c r="A588" s="104"/>
      <c r="B588" s="119"/>
      <c r="C588" s="118"/>
      <c r="D588" s="118"/>
      <c r="E588" s="118"/>
      <c r="F588" s="104"/>
      <c r="G588" s="104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9"/>
      <c r="X588" s="106"/>
      <c r="Y588" s="107"/>
    </row>
    <row r="589" spans="1:25" s="124" customFormat="1" ht="12.75" customHeight="1" x14ac:dyDescent="0.2">
      <c r="A589" s="104"/>
      <c r="B589" s="119"/>
      <c r="C589" s="118"/>
      <c r="D589" s="118"/>
      <c r="E589" s="118"/>
      <c r="F589" s="104"/>
      <c r="G589" s="104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9"/>
      <c r="X589" s="106"/>
      <c r="Y589" s="107"/>
    </row>
    <row r="590" spans="1:25" s="124" customFormat="1" ht="12.75" customHeight="1" x14ac:dyDescent="0.2">
      <c r="A590" s="104"/>
      <c r="B590" s="119"/>
      <c r="C590" s="118"/>
      <c r="D590" s="118"/>
      <c r="E590" s="118"/>
      <c r="F590" s="104"/>
      <c r="G590" s="104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9"/>
      <c r="X590" s="106"/>
      <c r="Y590" s="107"/>
    </row>
    <row r="591" spans="1:25" s="124" customFormat="1" ht="12.75" customHeight="1" x14ac:dyDescent="0.2">
      <c r="A591" s="104"/>
      <c r="B591" s="119"/>
      <c r="C591" s="118"/>
      <c r="D591" s="118"/>
      <c r="E591" s="118"/>
      <c r="F591" s="104"/>
      <c r="G591" s="104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9"/>
      <c r="X591" s="106"/>
      <c r="Y591" s="107"/>
    </row>
    <row r="592" spans="1:25" s="124" customFormat="1" ht="12.75" customHeight="1" x14ac:dyDescent="0.2">
      <c r="A592" s="104"/>
      <c r="B592" s="119"/>
      <c r="C592" s="118"/>
      <c r="D592" s="118"/>
      <c r="E592" s="118"/>
      <c r="F592" s="104"/>
      <c r="G592" s="104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9"/>
      <c r="X592" s="106"/>
      <c r="Y592" s="107"/>
    </row>
    <row r="593" spans="1:25" s="124" customFormat="1" ht="12.75" customHeight="1" x14ac:dyDescent="0.2">
      <c r="A593" s="104"/>
      <c r="B593" s="119"/>
      <c r="C593" s="118"/>
      <c r="D593" s="118"/>
      <c r="E593" s="118"/>
      <c r="F593" s="104"/>
      <c r="G593" s="104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9"/>
      <c r="X593" s="106"/>
      <c r="Y593" s="107"/>
    </row>
    <row r="594" spans="1:25" s="124" customFormat="1" ht="12.75" customHeight="1" x14ac:dyDescent="0.2">
      <c r="A594" s="104"/>
      <c r="B594" s="119"/>
      <c r="C594" s="118"/>
      <c r="D594" s="118"/>
      <c r="E594" s="118"/>
      <c r="F594" s="104"/>
      <c r="G594" s="104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9"/>
      <c r="X594" s="106"/>
      <c r="Y594" s="107"/>
    </row>
    <row r="595" spans="1:25" s="124" customFormat="1" ht="12.75" customHeight="1" x14ac:dyDescent="0.2">
      <c r="A595" s="104"/>
      <c r="B595" s="119"/>
      <c r="C595" s="118"/>
      <c r="D595" s="118"/>
      <c r="E595" s="118"/>
      <c r="F595" s="104"/>
      <c r="G595" s="104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9"/>
      <c r="X595" s="106"/>
      <c r="Y595" s="107"/>
    </row>
    <row r="596" spans="1:25" s="124" customFormat="1" ht="12.75" customHeight="1" x14ac:dyDescent="0.2">
      <c r="A596" s="104"/>
      <c r="B596" s="119"/>
      <c r="C596" s="118"/>
      <c r="D596" s="118"/>
      <c r="E596" s="118"/>
      <c r="F596" s="104"/>
      <c r="G596" s="104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9"/>
      <c r="X596" s="106"/>
      <c r="Y596" s="107"/>
    </row>
    <row r="597" spans="1:25" s="124" customFormat="1" ht="12.75" customHeight="1" x14ac:dyDescent="0.2">
      <c r="A597" s="104"/>
      <c r="B597" s="119"/>
      <c r="C597" s="118"/>
      <c r="D597" s="118"/>
      <c r="E597" s="118"/>
      <c r="F597" s="104"/>
      <c r="G597" s="104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9"/>
      <c r="X597" s="106"/>
      <c r="Y597" s="107"/>
    </row>
    <row r="598" spans="1:25" s="124" customFormat="1" ht="12.75" customHeight="1" x14ac:dyDescent="0.2">
      <c r="A598" s="104"/>
      <c r="B598" s="119"/>
      <c r="C598" s="118"/>
      <c r="D598" s="118"/>
      <c r="E598" s="118"/>
      <c r="F598" s="104"/>
      <c r="G598" s="104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9"/>
      <c r="X598" s="106"/>
      <c r="Y598" s="107"/>
    </row>
    <row r="599" spans="1:25" s="124" customFormat="1" ht="12.75" customHeight="1" x14ac:dyDescent="0.2">
      <c r="A599" s="104"/>
      <c r="B599" s="119"/>
      <c r="C599" s="118"/>
      <c r="D599" s="118"/>
      <c r="E599" s="118"/>
      <c r="F599" s="104"/>
      <c r="G599" s="104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9"/>
      <c r="X599" s="106"/>
      <c r="Y599" s="107"/>
    </row>
    <row r="600" spans="1:25" s="124" customFormat="1" ht="12.75" customHeight="1" x14ac:dyDescent="0.2">
      <c r="A600" s="104"/>
      <c r="B600" s="119"/>
      <c r="C600" s="118"/>
      <c r="D600" s="118"/>
      <c r="E600" s="118"/>
      <c r="F600" s="104"/>
      <c r="G600" s="104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9"/>
      <c r="X600" s="106"/>
      <c r="Y600" s="107"/>
    </row>
    <row r="601" spans="1:25" s="124" customFormat="1" ht="12.75" customHeight="1" x14ac:dyDescent="0.2">
      <c r="A601" s="104"/>
      <c r="B601" s="119"/>
      <c r="C601" s="118"/>
      <c r="D601" s="118"/>
      <c r="E601" s="118"/>
      <c r="F601" s="104"/>
      <c r="G601" s="104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9"/>
      <c r="X601" s="106"/>
      <c r="Y601" s="107"/>
    </row>
    <row r="602" spans="1:25" s="124" customFormat="1" ht="12.75" customHeight="1" x14ac:dyDescent="0.2">
      <c r="A602" s="104"/>
      <c r="B602" s="119"/>
      <c r="C602" s="118"/>
      <c r="D602" s="118"/>
      <c r="E602" s="118"/>
      <c r="F602" s="104"/>
      <c r="G602" s="104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9"/>
      <c r="X602" s="106"/>
      <c r="Y602" s="107"/>
    </row>
    <row r="603" spans="1:25" s="124" customFormat="1" ht="12.75" customHeight="1" x14ac:dyDescent="0.2">
      <c r="A603" s="104"/>
      <c r="B603" s="119"/>
      <c r="C603" s="118"/>
      <c r="D603" s="118"/>
      <c r="E603" s="118"/>
      <c r="F603" s="104"/>
      <c r="G603" s="104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9"/>
      <c r="X603" s="106"/>
      <c r="Y603" s="107"/>
    </row>
    <row r="604" spans="1:25" s="124" customFormat="1" ht="12.75" customHeight="1" x14ac:dyDescent="0.2">
      <c r="A604" s="104"/>
      <c r="B604" s="119"/>
      <c r="C604" s="118"/>
      <c r="D604" s="118"/>
      <c r="E604" s="118"/>
      <c r="F604" s="104"/>
      <c r="G604" s="104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9"/>
      <c r="X604" s="106"/>
      <c r="Y604" s="107"/>
    </row>
    <row r="605" spans="1:25" s="124" customFormat="1" ht="12.75" customHeight="1" x14ac:dyDescent="0.2">
      <c r="A605" s="104"/>
      <c r="B605" s="119"/>
      <c r="C605" s="118"/>
      <c r="D605" s="118"/>
      <c r="E605" s="118"/>
      <c r="F605" s="104"/>
      <c r="G605" s="104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9"/>
      <c r="X605" s="106"/>
      <c r="Y605" s="107"/>
    </row>
    <row r="606" spans="1:25" s="124" customFormat="1" ht="12.75" customHeight="1" x14ac:dyDescent="0.2">
      <c r="A606" s="104"/>
      <c r="B606" s="119"/>
      <c r="C606" s="118"/>
      <c r="D606" s="118"/>
      <c r="E606" s="118"/>
      <c r="F606" s="104"/>
      <c r="G606" s="104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9"/>
      <c r="X606" s="106"/>
      <c r="Y606" s="107"/>
    </row>
    <row r="607" spans="1:25" s="124" customFormat="1" ht="12.75" customHeight="1" x14ac:dyDescent="0.2">
      <c r="A607" s="104"/>
      <c r="B607" s="119"/>
      <c r="C607" s="118"/>
      <c r="D607" s="118"/>
      <c r="E607" s="118"/>
      <c r="F607" s="104"/>
      <c r="G607" s="104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9"/>
      <c r="X607" s="106"/>
      <c r="Y607" s="107"/>
    </row>
    <row r="608" spans="1:25" s="124" customFormat="1" ht="12.75" customHeight="1" x14ac:dyDescent="0.2">
      <c r="A608" s="104"/>
      <c r="B608" s="119"/>
      <c r="C608" s="118"/>
      <c r="D608" s="118"/>
      <c r="E608" s="118"/>
      <c r="F608" s="104"/>
      <c r="G608" s="104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9"/>
      <c r="X608" s="106"/>
      <c r="Y608" s="107"/>
    </row>
    <row r="609" spans="1:25" s="124" customFormat="1" ht="12.75" customHeight="1" x14ac:dyDescent="0.2">
      <c r="A609" s="104"/>
      <c r="B609" s="119"/>
      <c r="C609" s="118"/>
      <c r="D609" s="118"/>
      <c r="E609" s="118"/>
      <c r="F609" s="104"/>
      <c r="G609" s="104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9"/>
      <c r="X609" s="106"/>
      <c r="Y609" s="107"/>
    </row>
    <row r="610" spans="1:25" s="124" customFormat="1" ht="12.75" customHeight="1" x14ac:dyDescent="0.2">
      <c r="A610" s="104"/>
      <c r="B610" s="119"/>
      <c r="C610" s="118"/>
      <c r="D610" s="118"/>
      <c r="E610" s="118"/>
      <c r="F610" s="104"/>
      <c r="G610" s="104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9"/>
      <c r="X610" s="106"/>
      <c r="Y610" s="107"/>
    </row>
    <row r="611" spans="1:25" s="124" customFormat="1" ht="12.75" customHeight="1" x14ac:dyDescent="0.2">
      <c r="A611" s="104"/>
      <c r="B611" s="119"/>
      <c r="C611" s="118"/>
      <c r="D611" s="118"/>
      <c r="E611" s="118"/>
      <c r="F611" s="104"/>
      <c r="G611" s="104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9"/>
      <c r="X611" s="106"/>
      <c r="Y611" s="107"/>
    </row>
    <row r="612" spans="1:25" s="124" customFormat="1" ht="12.75" customHeight="1" x14ac:dyDescent="0.2">
      <c r="A612" s="104"/>
      <c r="B612" s="119"/>
      <c r="C612" s="118"/>
      <c r="D612" s="118"/>
      <c r="E612" s="118"/>
      <c r="F612" s="104"/>
      <c r="G612" s="104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9"/>
      <c r="X612" s="106"/>
      <c r="Y612" s="107"/>
    </row>
    <row r="613" spans="1:25" s="124" customFormat="1" ht="12.75" customHeight="1" x14ac:dyDescent="0.2">
      <c r="A613" s="104"/>
      <c r="B613" s="119"/>
      <c r="C613" s="118"/>
      <c r="D613" s="118"/>
      <c r="E613" s="118"/>
      <c r="F613" s="104"/>
      <c r="G613" s="104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9"/>
      <c r="X613" s="106"/>
      <c r="Y613" s="107"/>
    </row>
    <row r="614" spans="1:25" s="124" customFormat="1" ht="12.75" customHeight="1" x14ac:dyDescent="0.2">
      <c r="A614" s="104"/>
      <c r="B614" s="119"/>
      <c r="C614" s="118"/>
      <c r="D614" s="118"/>
      <c r="E614" s="118"/>
      <c r="F614" s="104"/>
      <c r="G614" s="104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9"/>
      <c r="X614" s="106"/>
      <c r="Y614" s="107"/>
    </row>
    <row r="615" spans="1:25" s="124" customFormat="1" ht="12.75" customHeight="1" x14ac:dyDescent="0.2">
      <c r="A615" s="104"/>
      <c r="B615" s="119"/>
      <c r="C615" s="118"/>
      <c r="D615" s="118"/>
      <c r="E615" s="118"/>
      <c r="F615" s="104"/>
      <c r="G615" s="104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9"/>
      <c r="X615" s="106"/>
      <c r="Y615" s="107"/>
    </row>
    <row r="616" spans="1:25" s="124" customFormat="1" ht="12.75" customHeight="1" x14ac:dyDescent="0.2">
      <c r="A616" s="104"/>
      <c r="B616" s="119"/>
      <c r="C616" s="118"/>
      <c r="D616" s="118"/>
      <c r="E616" s="118"/>
      <c r="F616" s="104"/>
      <c r="G616" s="104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9"/>
      <c r="X616" s="106"/>
      <c r="Y616" s="107"/>
    </row>
    <row r="617" spans="1:25" s="124" customFormat="1" ht="12.75" customHeight="1" x14ac:dyDescent="0.2">
      <c r="A617" s="104"/>
      <c r="B617" s="119"/>
      <c r="C617" s="118"/>
      <c r="D617" s="118"/>
      <c r="E617" s="118"/>
      <c r="F617" s="104"/>
      <c r="G617" s="104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9"/>
      <c r="X617" s="106"/>
      <c r="Y617" s="107"/>
    </row>
    <row r="618" spans="1:25" s="124" customFormat="1" ht="12.75" customHeight="1" x14ac:dyDescent="0.2">
      <c r="A618" s="104"/>
      <c r="B618" s="119"/>
      <c r="C618" s="118"/>
      <c r="D618" s="118"/>
      <c r="E618" s="118"/>
      <c r="F618" s="104"/>
      <c r="G618" s="104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9"/>
      <c r="X618" s="106"/>
      <c r="Y618" s="107"/>
    </row>
    <row r="619" spans="1:25" s="124" customFormat="1" ht="12.75" customHeight="1" x14ac:dyDescent="0.2">
      <c r="A619" s="104"/>
      <c r="B619" s="119"/>
      <c r="C619" s="118"/>
      <c r="D619" s="118"/>
      <c r="E619" s="118"/>
      <c r="F619" s="104"/>
      <c r="G619" s="104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9"/>
      <c r="X619" s="106"/>
      <c r="Y619" s="107"/>
    </row>
    <row r="620" spans="1:25" s="124" customFormat="1" ht="12.75" customHeight="1" x14ac:dyDescent="0.2">
      <c r="A620" s="104"/>
      <c r="B620" s="119"/>
      <c r="C620" s="118"/>
      <c r="D620" s="118"/>
      <c r="E620" s="118"/>
      <c r="F620" s="104"/>
      <c r="G620" s="104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9"/>
      <c r="X620" s="106"/>
      <c r="Y620" s="107"/>
    </row>
    <row r="621" spans="1:25" s="124" customFormat="1" ht="12.75" customHeight="1" x14ac:dyDescent="0.2">
      <c r="A621" s="104"/>
      <c r="B621" s="119"/>
      <c r="C621" s="118"/>
      <c r="D621" s="118"/>
      <c r="E621" s="118"/>
      <c r="F621" s="104"/>
      <c r="G621" s="104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9"/>
      <c r="X621" s="106"/>
      <c r="Y621" s="107"/>
    </row>
    <row r="622" spans="1:25" s="124" customFormat="1" ht="12.75" customHeight="1" x14ac:dyDescent="0.2">
      <c r="A622" s="104"/>
      <c r="B622" s="119"/>
      <c r="C622" s="118"/>
      <c r="D622" s="118"/>
      <c r="E622" s="118"/>
      <c r="F622" s="104"/>
      <c r="G622" s="104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9"/>
      <c r="X622" s="106"/>
      <c r="Y622" s="107"/>
    </row>
    <row r="623" spans="1:25" s="124" customFormat="1" ht="12.75" customHeight="1" x14ac:dyDescent="0.2">
      <c r="A623" s="104"/>
      <c r="B623" s="119"/>
      <c r="C623" s="118"/>
      <c r="D623" s="118"/>
      <c r="E623" s="118"/>
      <c r="F623" s="104"/>
      <c r="G623" s="104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9"/>
      <c r="X623" s="106"/>
      <c r="Y623" s="107"/>
    </row>
    <row r="624" spans="1:25" s="124" customFormat="1" ht="12.75" customHeight="1" x14ac:dyDescent="0.2">
      <c r="A624" s="104"/>
      <c r="B624" s="119"/>
      <c r="C624" s="118"/>
      <c r="D624" s="118"/>
      <c r="E624" s="118"/>
      <c r="F624" s="104"/>
      <c r="G624" s="104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9"/>
      <c r="X624" s="106"/>
      <c r="Y624" s="107"/>
    </row>
    <row r="625" spans="1:25" s="124" customFormat="1" ht="12.75" customHeight="1" x14ac:dyDescent="0.2">
      <c r="A625" s="104"/>
      <c r="B625" s="119"/>
      <c r="C625" s="118"/>
      <c r="D625" s="118"/>
      <c r="E625" s="118"/>
      <c r="F625" s="104"/>
      <c r="G625" s="104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9"/>
      <c r="X625" s="106"/>
      <c r="Y625" s="107"/>
    </row>
    <row r="626" spans="1:25" s="124" customFormat="1" ht="12.75" customHeight="1" x14ac:dyDescent="0.2">
      <c r="A626" s="104"/>
      <c r="B626" s="119"/>
      <c r="C626" s="118"/>
      <c r="D626" s="118"/>
      <c r="E626" s="118"/>
      <c r="F626" s="104"/>
      <c r="G626" s="104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9"/>
      <c r="X626" s="106"/>
      <c r="Y626" s="107"/>
    </row>
    <row r="627" spans="1:25" s="124" customFormat="1" ht="12.75" customHeight="1" x14ac:dyDescent="0.2">
      <c r="A627" s="104"/>
      <c r="B627" s="119"/>
      <c r="C627" s="118"/>
      <c r="D627" s="118"/>
      <c r="E627" s="118"/>
      <c r="F627" s="104"/>
      <c r="G627" s="104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9"/>
      <c r="X627" s="106"/>
      <c r="Y627" s="107"/>
    </row>
    <row r="628" spans="1:25" s="124" customFormat="1" ht="12.75" customHeight="1" x14ac:dyDescent="0.2">
      <c r="A628" s="104"/>
      <c r="B628" s="119"/>
      <c r="C628" s="118"/>
      <c r="D628" s="118"/>
      <c r="E628" s="118"/>
      <c r="F628" s="104"/>
      <c r="G628" s="104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9"/>
      <c r="X628" s="106"/>
      <c r="Y628" s="107"/>
    </row>
    <row r="629" spans="1:25" s="124" customFormat="1" ht="12.75" customHeight="1" x14ac:dyDescent="0.2">
      <c r="A629" s="104"/>
      <c r="B629" s="119"/>
      <c r="C629" s="118"/>
      <c r="D629" s="118"/>
      <c r="E629" s="118"/>
      <c r="F629" s="104"/>
      <c r="G629" s="104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9"/>
      <c r="X629" s="106"/>
      <c r="Y629" s="107"/>
    </row>
    <row r="630" spans="1:25" s="124" customFormat="1" ht="12.75" customHeight="1" x14ac:dyDescent="0.2">
      <c r="A630" s="104"/>
      <c r="B630" s="119"/>
      <c r="C630" s="118"/>
      <c r="D630" s="118"/>
      <c r="E630" s="118"/>
      <c r="F630" s="104"/>
      <c r="G630" s="104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9"/>
      <c r="X630" s="106"/>
      <c r="Y630" s="107"/>
    </row>
    <row r="631" spans="1:25" s="124" customFormat="1" ht="12.75" customHeight="1" x14ac:dyDescent="0.2">
      <c r="A631" s="104"/>
      <c r="B631" s="119"/>
      <c r="C631" s="118"/>
      <c r="D631" s="118"/>
      <c r="E631" s="118"/>
      <c r="F631" s="104"/>
      <c r="G631" s="104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9"/>
      <c r="X631" s="106"/>
      <c r="Y631" s="107"/>
    </row>
    <row r="632" spans="1:25" s="124" customFormat="1" ht="12.75" customHeight="1" x14ac:dyDescent="0.2">
      <c r="A632" s="104"/>
      <c r="B632" s="119"/>
      <c r="C632" s="118"/>
      <c r="D632" s="118"/>
      <c r="E632" s="118"/>
      <c r="F632" s="104"/>
      <c r="G632" s="104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9"/>
      <c r="X632" s="106"/>
      <c r="Y632" s="107"/>
    </row>
    <row r="633" spans="1:25" s="124" customFormat="1" ht="12.75" customHeight="1" x14ac:dyDescent="0.2">
      <c r="A633" s="104"/>
      <c r="B633" s="119"/>
      <c r="C633" s="118"/>
      <c r="D633" s="118"/>
      <c r="E633" s="118"/>
      <c r="F633" s="104"/>
      <c r="G633" s="104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9"/>
      <c r="X633" s="106"/>
      <c r="Y633" s="107"/>
    </row>
    <row r="634" spans="1:25" s="124" customFormat="1" ht="12.75" customHeight="1" x14ac:dyDescent="0.2">
      <c r="A634" s="104"/>
      <c r="B634" s="119"/>
      <c r="C634" s="118"/>
      <c r="D634" s="118"/>
      <c r="E634" s="118"/>
      <c r="F634" s="104"/>
      <c r="G634" s="104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9"/>
      <c r="X634" s="106"/>
      <c r="Y634" s="107"/>
    </row>
    <row r="635" spans="1:25" s="124" customFormat="1" ht="12.75" customHeight="1" x14ac:dyDescent="0.2">
      <c r="A635" s="104"/>
      <c r="B635" s="119"/>
      <c r="C635" s="118"/>
      <c r="D635" s="118"/>
      <c r="E635" s="118"/>
      <c r="F635" s="104"/>
      <c r="G635" s="104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9"/>
      <c r="X635" s="106"/>
      <c r="Y635" s="107"/>
    </row>
    <row r="636" spans="1:25" s="124" customFormat="1" ht="12.75" customHeight="1" x14ac:dyDescent="0.2">
      <c r="A636" s="104"/>
      <c r="B636" s="119"/>
      <c r="C636" s="118"/>
      <c r="D636" s="118"/>
      <c r="E636" s="118"/>
      <c r="F636" s="104"/>
      <c r="G636" s="104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9"/>
      <c r="X636" s="106"/>
      <c r="Y636" s="107"/>
    </row>
    <row r="637" spans="1:25" s="124" customFormat="1" ht="12.75" customHeight="1" x14ac:dyDescent="0.2">
      <c r="A637" s="104"/>
      <c r="B637" s="119"/>
      <c r="C637" s="118"/>
      <c r="D637" s="118"/>
      <c r="E637" s="118"/>
      <c r="F637" s="104"/>
      <c r="G637" s="104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9"/>
      <c r="X637" s="106"/>
      <c r="Y637" s="107"/>
    </row>
    <row r="638" spans="1:25" s="124" customFormat="1" ht="12.75" customHeight="1" x14ac:dyDescent="0.2">
      <c r="A638" s="104"/>
      <c r="B638" s="119"/>
      <c r="C638" s="118"/>
      <c r="D638" s="118"/>
      <c r="E638" s="118"/>
      <c r="F638" s="104"/>
      <c r="G638" s="104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9"/>
      <c r="X638" s="106"/>
      <c r="Y638" s="107"/>
    </row>
    <row r="639" spans="1:25" s="124" customFormat="1" ht="12.75" customHeight="1" x14ac:dyDescent="0.2">
      <c r="A639" s="104"/>
      <c r="B639" s="119"/>
      <c r="C639" s="118"/>
      <c r="D639" s="118"/>
      <c r="E639" s="118"/>
      <c r="F639" s="104"/>
      <c r="G639" s="104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9"/>
      <c r="X639" s="106"/>
      <c r="Y639" s="107"/>
    </row>
    <row r="640" spans="1:25" s="124" customFormat="1" ht="12.75" customHeight="1" x14ac:dyDescent="0.2">
      <c r="A640" s="104"/>
      <c r="B640" s="119"/>
      <c r="C640" s="118"/>
      <c r="D640" s="118"/>
      <c r="E640" s="118"/>
      <c r="F640" s="104"/>
      <c r="G640" s="104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9"/>
      <c r="X640" s="106"/>
      <c r="Y640" s="107"/>
    </row>
    <row r="641" spans="1:25" s="124" customFormat="1" ht="12.75" customHeight="1" x14ac:dyDescent="0.2">
      <c r="A641" s="104"/>
      <c r="B641" s="119"/>
      <c r="C641" s="118"/>
      <c r="D641" s="118"/>
      <c r="E641" s="118"/>
      <c r="F641" s="104"/>
      <c r="G641" s="104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9"/>
      <c r="X641" s="106"/>
      <c r="Y641" s="107"/>
    </row>
    <row r="642" spans="1:25" s="124" customFormat="1" ht="12.75" customHeight="1" x14ac:dyDescent="0.2">
      <c r="A642" s="104"/>
      <c r="B642" s="119"/>
      <c r="C642" s="118"/>
      <c r="D642" s="118"/>
      <c r="E642" s="118"/>
      <c r="F642" s="104"/>
      <c r="G642" s="104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9"/>
      <c r="X642" s="106"/>
      <c r="Y642" s="107"/>
    </row>
    <row r="643" spans="1:25" s="124" customFormat="1" ht="12.75" customHeight="1" x14ac:dyDescent="0.2">
      <c r="A643" s="104"/>
      <c r="B643" s="119"/>
      <c r="C643" s="118"/>
      <c r="D643" s="118"/>
      <c r="E643" s="118"/>
      <c r="F643" s="104"/>
      <c r="G643" s="104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9"/>
      <c r="X643" s="106"/>
      <c r="Y643" s="107"/>
    </row>
    <row r="644" spans="1:25" s="124" customFormat="1" ht="12.75" customHeight="1" x14ac:dyDescent="0.2">
      <c r="A644" s="104"/>
      <c r="B644" s="119"/>
      <c r="C644" s="118"/>
      <c r="D644" s="118"/>
      <c r="E644" s="118"/>
      <c r="F644" s="104"/>
      <c r="G644" s="104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9"/>
      <c r="X644" s="106"/>
      <c r="Y644" s="107"/>
    </row>
    <row r="645" spans="1:25" s="124" customFormat="1" ht="12.75" customHeight="1" x14ac:dyDescent="0.2">
      <c r="A645" s="104"/>
      <c r="B645" s="119"/>
      <c r="C645" s="118"/>
      <c r="D645" s="118"/>
      <c r="E645" s="118"/>
      <c r="F645" s="104"/>
      <c r="G645" s="104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9"/>
      <c r="X645" s="106"/>
      <c r="Y645" s="107"/>
    </row>
    <row r="646" spans="1:25" s="124" customFormat="1" ht="12.75" customHeight="1" x14ac:dyDescent="0.2">
      <c r="A646" s="104"/>
      <c r="B646" s="119"/>
      <c r="C646" s="118"/>
      <c r="D646" s="118"/>
      <c r="E646" s="118"/>
      <c r="F646" s="104"/>
      <c r="G646" s="104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9"/>
      <c r="X646" s="106"/>
      <c r="Y646" s="107"/>
    </row>
    <row r="647" spans="1:25" s="124" customFormat="1" ht="12.75" customHeight="1" x14ac:dyDescent="0.2">
      <c r="A647" s="104"/>
      <c r="B647" s="119"/>
      <c r="C647" s="118"/>
      <c r="D647" s="118"/>
      <c r="E647" s="118"/>
      <c r="F647" s="104"/>
      <c r="G647" s="104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9"/>
      <c r="X647" s="106"/>
      <c r="Y647" s="107"/>
    </row>
    <row r="648" spans="1:25" s="124" customFormat="1" ht="12.75" customHeight="1" x14ac:dyDescent="0.2">
      <c r="A648" s="104"/>
      <c r="B648" s="119"/>
      <c r="C648" s="118"/>
      <c r="D648" s="118"/>
      <c r="E648" s="118"/>
      <c r="F648" s="104"/>
      <c r="G648" s="104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9"/>
      <c r="X648" s="106"/>
      <c r="Y648" s="107"/>
    </row>
    <row r="649" spans="1:25" s="124" customFormat="1" ht="12.75" customHeight="1" x14ac:dyDescent="0.2">
      <c r="A649" s="104"/>
      <c r="B649" s="119"/>
      <c r="C649" s="118"/>
      <c r="D649" s="118"/>
      <c r="E649" s="118"/>
      <c r="F649" s="104"/>
      <c r="G649" s="104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9"/>
      <c r="X649" s="106"/>
      <c r="Y649" s="107"/>
    </row>
    <row r="650" spans="1:25" s="124" customFormat="1" ht="12.75" customHeight="1" x14ac:dyDescent="0.2">
      <c r="A650" s="104"/>
      <c r="B650" s="119"/>
      <c r="C650" s="118"/>
      <c r="D650" s="118"/>
      <c r="E650" s="118"/>
      <c r="F650" s="104"/>
      <c r="G650" s="104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9"/>
      <c r="X650" s="106"/>
      <c r="Y650" s="107"/>
    </row>
    <row r="651" spans="1:25" s="124" customFormat="1" ht="12.75" customHeight="1" x14ac:dyDescent="0.2">
      <c r="A651" s="104"/>
      <c r="B651" s="119"/>
      <c r="C651" s="118"/>
      <c r="D651" s="118"/>
      <c r="E651" s="118"/>
      <c r="F651" s="104"/>
      <c r="G651" s="104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9"/>
      <c r="X651" s="106"/>
      <c r="Y651" s="107"/>
    </row>
    <row r="652" spans="1:25" s="124" customFormat="1" ht="12.75" customHeight="1" x14ac:dyDescent="0.2">
      <c r="A652" s="104"/>
      <c r="B652" s="119"/>
      <c r="C652" s="118"/>
      <c r="D652" s="118"/>
      <c r="E652" s="118"/>
      <c r="F652" s="104"/>
      <c r="G652" s="104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9"/>
      <c r="X652" s="106"/>
      <c r="Y652" s="107"/>
    </row>
    <row r="653" spans="1:25" s="124" customFormat="1" ht="12.75" customHeight="1" x14ac:dyDescent="0.2">
      <c r="A653" s="104"/>
      <c r="B653" s="119"/>
      <c r="C653" s="118"/>
      <c r="D653" s="118"/>
      <c r="E653" s="118"/>
      <c r="F653" s="104"/>
      <c r="G653" s="104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9"/>
      <c r="X653" s="106"/>
      <c r="Y653" s="107"/>
    </row>
    <row r="654" spans="1:25" s="124" customFormat="1" ht="12.75" customHeight="1" x14ac:dyDescent="0.2">
      <c r="A654" s="104"/>
      <c r="B654" s="119"/>
      <c r="C654" s="118"/>
      <c r="D654" s="118"/>
      <c r="E654" s="118"/>
      <c r="F654" s="104"/>
      <c r="G654" s="104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9"/>
      <c r="X654" s="106"/>
      <c r="Y654" s="107"/>
    </row>
    <row r="655" spans="1:25" s="124" customFormat="1" ht="12.75" customHeight="1" x14ac:dyDescent="0.2">
      <c r="A655" s="104"/>
      <c r="B655" s="119"/>
      <c r="C655" s="118"/>
      <c r="D655" s="118"/>
      <c r="E655" s="118"/>
      <c r="F655" s="104"/>
      <c r="G655" s="104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9"/>
      <c r="X655" s="106"/>
      <c r="Y655" s="107"/>
    </row>
    <row r="656" spans="1:25" s="124" customFormat="1" ht="12.75" customHeight="1" x14ac:dyDescent="0.2">
      <c r="A656" s="104"/>
      <c r="B656" s="119"/>
      <c r="C656" s="118"/>
      <c r="D656" s="118"/>
      <c r="E656" s="118"/>
      <c r="F656" s="104"/>
      <c r="G656" s="104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9"/>
      <c r="X656" s="106"/>
      <c r="Y656" s="107"/>
    </row>
    <row r="657" spans="1:25" s="124" customFormat="1" ht="12.75" customHeight="1" x14ac:dyDescent="0.2">
      <c r="A657" s="104"/>
      <c r="B657" s="119"/>
      <c r="C657" s="118"/>
      <c r="D657" s="118"/>
      <c r="E657" s="118"/>
      <c r="F657" s="104"/>
      <c r="G657" s="104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9"/>
      <c r="X657" s="106"/>
      <c r="Y657" s="107"/>
    </row>
    <row r="658" spans="1:25" s="124" customFormat="1" ht="12.75" customHeight="1" x14ac:dyDescent="0.2">
      <c r="A658" s="104"/>
      <c r="B658" s="119"/>
      <c r="C658" s="118"/>
      <c r="D658" s="118"/>
      <c r="E658" s="118"/>
      <c r="F658" s="104"/>
      <c r="G658" s="104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9"/>
      <c r="X658" s="106"/>
      <c r="Y658" s="107"/>
    </row>
    <row r="659" spans="1:25" s="124" customFormat="1" ht="12.75" customHeight="1" x14ac:dyDescent="0.2">
      <c r="A659" s="104"/>
      <c r="B659" s="119"/>
      <c r="C659" s="118"/>
      <c r="D659" s="118"/>
      <c r="E659" s="118"/>
      <c r="F659" s="104"/>
      <c r="G659" s="104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9"/>
      <c r="X659" s="106"/>
      <c r="Y659" s="107"/>
    </row>
    <row r="660" spans="1:25" s="124" customFormat="1" ht="12.75" customHeight="1" x14ac:dyDescent="0.2">
      <c r="A660" s="104"/>
      <c r="B660" s="119"/>
      <c r="C660" s="118"/>
      <c r="D660" s="118"/>
      <c r="E660" s="118"/>
      <c r="F660" s="104"/>
      <c r="G660" s="104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9"/>
      <c r="X660" s="106"/>
      <c r="Y660" s="107"/>
    </row>
    <row r="661" spans="1:25" s="124" customFormat="1" ht="12.75" customHeight="1" x14ac:dyDescent="0.2">
      <c r="A661" s="104"/>
      <c r="B661" s="119"/>
      <c r="C661" s="118"/>
      <c r="D661" s="118"/>
      <c r="E661" s="118"/>
      <c r="F661" s="104"/>
      <c r="G661" s="104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9"/>
      <c r="X661" s="106"/>
      <c r="Y661" s="107"/>
    </row>
    <row r="662" spans="1:25" s="124" customFormat="1" ht="12.75" customHeight="1" x14ac:dyDescent="0.2">
      <c r="A662" s="104"/>
      <c r="B662" s="119"/>
      <c r="C662" s="118"/>
      <c r="D662" s="118"/>
      <c r="E662" s="118"/>
      <c r="F662" s="104"/>
      <c r="G662" s="104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9"/>
      <c r="X662" s="106"/>
      <c r="Y662" s="107"/>
    </row>
    <row r="663" spans="1:25" s="124" customFormat="1" ht="12.75" customHeight="1" x14ac:dyDescent="0.2">
      <c r="A663" s="104"/>
      <c r="B663" s="119"/>
      <c r="C663" s="118"/>
      <c r="D663" s="118"/>
      <c r="E663" s="118"/>
      <c r="F663" s="104"/>
      <c r="G663" s="104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9"/>
      <c r="X663" s="106"/>
      <c r="Y663" s="107"/>
    </row>
    <row r="664" spans="1:25" s="124" customFormat="1" ht="12.75" customHeight="1" x14ac:dyDescent="0.2">
      <c r="A664" s="104"/>
      <c r="B664" s="119"/>
      <c r="C664" s="118"/>
      <c r="D664" s="118"/>
      <c r="E664" s="118"/>
      <c r="F664" s="104"/>
      <c r="G664" s="104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9"/>
      <c r="X664" s="106"/>
      <c r="Y664" s="107"/>
    </row>
    <row r="665" spans="1:25" s="124" customFormat="1" ht="12.75" customHeight="1" x14ac:dyDescent="0.2">
      <c r="A665" s="104"/>
      <c r="B665" s="119"/>
      <c r="C665" s="118"/>
      <c r="D665" s="118"/>
      <c r="E665" s="118"/>
      <c r="F665" s="104"/>
      <c r="G665" s="104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9"/>
      <c r="X665" s="106"/>
      <c r="Y665" s="107"/>
    </row>
    <row r="666" spans="1:25" s="124" customFormat="1" ht="12.75" customHeight="1" x14ac:dyDescent="0.2">
      <c r="A666" s="104"/>
      <c r="B666" s="119"/>
      <c r="C666" s="118"/>
      <c r="D666" s="118"/>
      <c r="E666" s="118"/>
      <c r="F666" s="104"/>
      <c r="G666" s="104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9"/>
      <c r="X666" s="106"/>
      <c r="Y666" s="107"/>
    </row>
    <row r="667" spans="1:25" s="124" customFormat="1" ht="12.75" customHeight="1" x14ac:dyDescent="0.2">
      <c r="A667" s="104"/>
      <c r="B667" s="119"/>
      <c r="C667" s="118"/>
      <c r="D667" s="118"/>
      <c r="E667" s="118"/>
      <c r="F667" s="104"/>
      <c r="G667" s="104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9"/>
      <c r="X667" s="106"/>
      <c r="Y667" s="107"/>
    </row>
    <row r="668" spans="1:25" s="124" customFormat="1" ht="12.75" customHeight="1" x14ac:dyDescent="0.2">
      <c r="A668" s="104"/>
      <c r="B668" s="119"/>
      <c r="C668" s="118"/>
      <c r="D668" s="118"/>
      <c r="E668" s="118"/>
      <c r="F668" s="104"/>
      <c r="G668" s="104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9"/>
      <c r="X668" s="106"/>
      <c r="Y668" s="107"/>
    </row>
    <row r="669" spans="1:25" s="124" customFormat="1" ht="12.75" customHeight="1" x14ac:dyDescent="0.2">
      <c r="A669" s="104"/>
      <c r="B669" s="119"/>
      <c r="C669" s="118"/>
      <c r="D669" s="118"/>
      <c r="E669" s="118"/>
      <c r="F669" s="104"/>
      <c r="G669" s="104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9"/>
      <c r="X669" s="106"/>
      <c r="Y669" s="107"/>
    </row>
    <row r="670" spans="1:25" s="124" customFormat="1" ht="12.75" customHeight="1" x14ac:dyDescent="0.2">
      <c r="A670" s="104"/>
      <c r="B670" s="119"/>
      <c r="C670" s="118"/>
      <c r="D670" s="118"/>
      <c r="E670" s="118"/>
      <c r="F670" s="104"/>
      <c r="G670" s="104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9"/>
      <c r="X670" s="106"/>
      <c r="Y670" s="107"/>
    </row>
    <row r="671" spans="1:25" s="124" customFormat="1" ht="12.75" customHeight="1" x14ac:dyDescent="0.2">
      <c r="A671" s="104"/>
      <c r="B671" s="119"/>
      <c r="C671" s="118"/>
      <c r="D671" s="118"/>
      <c r="E671" s="118"/>
      <c r="F671" s="104"/>
      <c r="G671" s="104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9"/>
      <c r="X671" s="106"/>
      <c r="Y671" s="107"/>
    </row>
    <row r="672" spans="1:25" s="124" customFormat="1" ht="12.75" customHeight="1" x14ac:dyDescent="0.2">
      <c r="A672" s="104"/>
      <c r="B672" s="119"/>
      <c r="C672" s="118"/>
      <c r="D672" s="118"/>
      <c r="E672" s="118"/>
      <c r="F672" s="104"/>
      <c r="G672" s="104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9"/>
      <c r="X672" s="106"/>
      <c r="Y672" s="107"/>
    </row>
    <row r="673" spans="1:25" s="124" customFormat="1" ht="12.75" customHeight="1" x14ac:dyDescent="0.2">
      <c r="A673" s="104"/>
      <c r="B673" s="119"/>
      <c r="C673" s="118"/>
      <c r="D673" s="118"/>
      <c r="E673" s="118"/>
      <c r="F673" s="104"/>
      <c r="G673" s="104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9"/>
      <c r="X673" s="106"/>
      <c r="Y673" s="107"/>
    </row>
    <row r="674" spans="1:25" s="124" customFormat="1" ht="12.75" customHeight="1" x14ac:dyDescent="0.2">
      <c r="A674" s="104"/>
      <c r="B674" s="119"/>
      <c r="C674" s="118"/>
      <c r="D674" s="118"/>
      <c r="E674" s="118"/>
      <c r="F674" s="104"/>
      <c r="G674" s="104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9"/>
      <c r="X674" s="106"/>
      <c r="Y674" s="107"/>
    </row>
    <row r="675" spans="1:25" s="124" customFormat="1" ht="12.75" customHeight="1" x14ac:dyDescent="0.2">
      <c r="A675" s="104"/>
      <c r="B675" s="119"/>
      <c r="C675" s="118"/>
      <c r="D675" s="118"/>
      <c r="E675" s="118"/>
      <c r="F675" s="104"/>
      <c r="G675" s="104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9"/>
      <c r="X675" s="106"/>
      <c r="Y675" s="107"/>
    </row>
    <row r="676" spans="1:25" s="124" customFormat="1" ht="12.75" customHeight="1" x14ac:dyDescent="0.2">
      <c r="A676" s="104"/>
      <c r="B676" s="119"/>
      <c r="C676" s="118"/>
      <c r="D676" s="118"/>
      <c r="E676" s="118"/>
      <c r="F676" s="104"/>
      <c r="G676" s="104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9"/>
      <c r="X676" s="106"/>
      <c r="Y676" s="107"/>
    </row>
    <row r="677" spans="1:25" s="124" customFormat="1" ht="12.75" customHeight="1" x14ac:dyDescent="0.2">
      <c r="A677" s="104"/>
      <c r="B677" s="119"/>
      <c r="C677" s="118"/>
      <c r="D677" s="118"/>
      <c r="E677" s="118"/>
      <c r="F677" s="104"/>
      <c r="G677" s="104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9"/>
      <c r="X677" s="106"/>
      <c r="Y677" s="107"/>
    </row>
    <row r="678" spans="1:25" s="124" customFormat="1" ht="12.75" customHeight="1" x14ac:dyDescent="0.2">
      <c r="A678" s="104"/>
      <c r="B678" s="119"/>
      <c r="C678" s="118"/>
      <c r="D678" s="118"/>
      <c r="E678" s="118"/>
      <c r="F678" s="104"/>
      <c r="G678" s="104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9"/>
      <c r="X678" s="106"/>
      <c r="Y678" s="107"/>
    </row>
    <row r="679" spans="1:25" s="124" customFormat="1" ht="12.75" customHeight="1" x14ac:dyDescent="0.2">
      <c r="A679" s="104"/>
      <c r="B679" s="119"/>
      <c r="C679" s="118"/>
      <c r="D679" s="118"/>
      <c r="E679" s="118"/>
      <c r="F679" s="104"/>
      <c r="G679" s="104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9"/>
      <c r="X679" s="106"/>
      <c r="Y679" s="107"/>
    </row>
    <row r="680" spans="1:25" s="124" customFormat="1" ht="12.75" customHeight="1" x14ac:dyDescent="0.2">
      <c r="A680" s="104"/>
      <c r="B680" s="119"/>
      <c r="C680" s="118"/>
      <c r="D680" s="118"/>
      <c r="E680" s="118"/>
      <c r="F680" s="104"/>
      <c r="G680" s="104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9"/>
      <c r="X680" s="106"/>
      <c r="Y680" s="107"/>
    </row>
    <row r="681" spans="1:25" s="124" customFormat="1" ht="12.75" customHeight="1" x14ac:dyDescent="0.2">
      <c r="A681" s="104"/>
      <c r="B681" s="119"/>
      <c r="C681" s="118"/>
      <c r="D681" s="118"/>
      <c r="E681" s="118"/>
      <c r="F681" s="104"/>
      <c r="G681" s="104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9"/>
      <c r="X681" s="106"/>
      <c r="Y681" s="107"/>
    </row>
    <row r="682" spans="1:25" s="124" customFormat="1" ht="12.75" customHeight="1" x14ac:dyDescent="0.2">
      <c r="A682" s="104"/>
      <c r="B682" s="119"/>
      <c r="C682" s="118"/>
      <c r="D682" s="118"/>
      <c r="E682" s="118"/>
      <c r="F682" s="104"/>
      <c r="G682" s="104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9"/>
      <c r="X682" s="106"/>
      <c r="Y682" s="107"/>
    </row>
    <row r="683" spans="1:25" s="124" customFormat="1" ht="12.75" customHeight="1" x14ac:dyDescent="0.2">
      <c r="A683" s="104"/>
      <c r="B683" s="119"/>
      <c r="C683" s="118"/>
      <c r="D683" s="118"/>
      <c r="E683" s="118"/>
      <c r="F683" s="104"/>
      <c r="G683" s="104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9"/>
      <c r="X683" s="106"/>
      <c r="Y683" s="107"/>
    </row>
    <row r="684" spans="1:25" s="124" customFormat="1" ht="12.75" customHeight="1" x14ac:dyDescent="0.2">
      <c r="A684" s="104"/>
      <c r="B684" s="119"/>
      <c r="C684" s="118"/>
      <c r="D684" s="118"/>
      <c r="E684" s="118"/>
      <c r="F684" s="104"/>
      <c r="G684" s="104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9"/>
      <c r="X684" s="106"/>
      <c r="Y684" s="107"/>
    </row>
    <row r="685" spans="1:25" s="124" customFormat="1" ht="12.75" customHeight="1" x14ac:dyDescent="0.2">
      <c r="A685" s="104"/>
      <c r="B685" s="119"/>
      <c r="C685" s="118"/>
      <c r="D685" s="118"/>
      <c r="E685" s="118"/>
      <c r="F685" s="104"/>
      <c r="G685" s="104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9"/>
      <c r="X685" s="106"/>
      <c r="Y685" s="107"/>
    </row>
    <row r="686" spans="1:25" s="124" customFormat="1" ht="12.75" customHeight="1" x14ac:dyDescent="0.2">
      <c r="A686" s="104"/>
      <c r="B686" s="119"/>
      <c r="C686" s="118"/>
      <c r="D686" s="118"/>
      <c r="E686" s="118"/>
      <c r="F686" s="104"/>
      <c r="G686" s="104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9"/>
      <c r="X686" s="106"/>
      <c r="Y686" s="107"/>
    </row>
    <row r="687" spans="1:25" s="124" customFormat="1" ht="12.75" customHeight="1" x14ac:dyDescent="0.2">
      <c r="A687" s="104"/>
      <c r="B687" s="119"/>
      <c r="C687" s="118"/>
      <c r="D687" s="118"/>
      <c r="E687" s="118"/>
      <c r="F687" s="104"/>
      <c r="G687" s="104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9"/>
      <c r="X687" s="106"/>
      <c r="Y687" s="107"/>
    </row>
    <row r="688" spans="1:25" s="124" customFormat="1" ht="12.75" customHeight="1" x14ac:dyDescent="0.2">
      <c r="A688" s="104"/>
      <c r="B688" s="119"/>
      <c r="C688" s="118"/>
      <c r="D688" s="118"/>
      <c r="E688" s="118"/>
      <c r="F688" s="104"/>
      <c r="G688" s="104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9"/>
      <c r="X688" s="106"/>
      <c r="Y688" s="107"/>
    </row>
    <row r="689" spans="1:25" s="124" customFormat="1" ht="12.75" customHeight="1" x14ac:dyDescent="0.2">
      <c r="A689" s="104"/>
      <c r="B689" s="119"/>
      <c r="C689" s="118"/>
      <c r="D689" s="118"/>
      <c r="E689" s="118"/>
      <c r="F689" s="104"/>
      <c r="G689" s="104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9"/>
      <c r="X689" s="106"/>
      <c r="Y689" s="107"/>
    </row>
    <row r="690" spans="1:25" s="124" customFormat="1" ht="12.75" customHeight="1" x14ac:dyDescent="0.2">
      <c r="A690" s="104"/>
      <c r="B690" s="119"/>
      <c r="C690" s="118"/>
      <c r="D690" s="118"/>
      <c r="E690" s="118"/>
      <c r="F690" s="104"/>
      <c r="G690" s="104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9"/>
      <c r="X690" s="106"/>
      <c r="Y690" s="107"/>
    </row>
    <row r="691" spans="1:25" s="124" customFormat="1" ht="12.75" customHeight="1" x14ac:dyDescent="0.2">
      <c r="A691" s="104"/>
      <c r="B691" s="119"/>
      <c r="C691" s="118"/>
      <c r="D691" s="118"/>
      <c r="E691" s="118"/>
      <c r="F691" s="104"/>
      <c r="G691" s="104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9"/>
      <c r="X691" s="106"/>
      <c r="Y691" s="107"/>
    </row>
    <row r="692" spans="1:25" s="124" customFormat="1" ht="12.75" customHeight="1" x14ac:dyDescent="0.2">
      <c r="A692" s="104"/>
      <c r="B692" s="119"/>
      <c r="C692" s="118"/>
      <c r="D692" s="118"/>
      <c r="E692" s="118"/>
      <c r="F692" s="104"/>
      <c r="G692" s="104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9"/>
      <c r="X692" s="106"/>
      <c r="Y692" s="107"/>
    </row>
    <row r="693" spans="1:25" s="124" customFormat="1" ht="12.75" customHeight="1" x14ac:dyDescent="0.2">
      <c r="A693" s="104"/>
      <c r="B693" s="119"/>
      <c r="C693" s="118"/>
      <c r="D693" s="118"/>
      <c r="E693" s="118"/>
      <c r="F693" s="104"/>
      <c r="G693" s="104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9"/>
      <c r="X693" s="106"/>
      <c r="Y693" s="107"/>
    </row>
    <row r="694" spans="1:25" s="124" customFormat="1" ht="12.75" customHeight="1" x14ac:dyDescent="0.2">
      <c r="A694" s="104"/>
      <c r="B694" s="119"/>
      <c r="C694" s="118"/>
      <c r="D694" s="118"/>
      <c r="E694" s="118"/>
      <c r="F694" s="104"/>
      <c r="G694" s="104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9"/>
      <c r="X694" s="106"/>
      <c r="Y694" s="107"/>
    </row>
    <row r="695" spans="1:25" s="124" customFormat="1" ht="12.75" customHeight="1" x14ac:dyDescent="0.2">
      <c r="A695" s="104"/>
      <c r="B695" s="119"/>
      <c r="C695" s="118"/>
      <c r="D695" s="118"/>
      <c r="E695" s="118"/>
      <c r="F695" s="104"/>
      <c r="G695" s="104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9"/>
      <c r="X695" s="106"/>
      <c r="Y695" s="107"/>
    </row>
    <row r="696" spans="1:25" s="124" customFormat="1" ht="12.75" customHeight="1" x14ac:dyDescent="0.2">
      <c r="A696" s="104"/>
      <c r="B696" s="119"/>
      <c r="C696" s="118"/>
      <c r="D696" s="118"/>
      <c r="E696" s="118"/>
      <c r="F696" s="104"/>
      <c r="G696" s="104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9"/>
      <c r="X696" s="106"/>
      <c r="Y696" s="107"/>
    </row>
    <row r="697" spans="1:25" s="124" customFormat="1" ht="12.75" customHeight="1" x14ac:dyDescent="0.2">
      <c r="A697" s="104"/>
      <c r="B697" s="119"/>
      <c r="C697" s="118"/>
      <c r="D697" s="118"/>
      <c r="E697" s="118"/>
      <c r="F697" s="104"/>
      <c r="G697" s="104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9"/>
      <c r="X697" s="106"/>
      <c r="Y697" s="107"/>
    </row>
    <row r="698" spans="1:25" s="124" customFormat="1" ht="12.75" customHeight="1" x14ac:dyDescent="0.2">
      <c r="A698" s="104"/>
      <c r="B698" s="119"/>
      <c r="C698" s="118"/>
      <c r="D698" s="118"/>
      <c r="E698" s="118"/>
      <c r="F698" s="104"/>
      <c r="G698" s="104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9"/>
      <c r="X698" s="106"/>
      <c r="Y698" s="107"/>
    </row>
    <row r="699" spans="1:25" s="124" customFormat="1" ht="12.75" customHeight="1" x14ac:dyDescent="0.2">
      <c r="A699" s="104"/>
      <c r="B699" s="119"/>
      <c r="C699" s="118"/>
      <c r="D699" s="118"/>
      <c r="E699" s="118"/>
      <c r="F699" s="104"/>
      <c r="G699" s="104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9"/>
      <c r="X699" s="106"/>
      <c r="Y699" s="107"/>
    </row>
    <row r="700" spans="1:25" s="124" customFormat="1" ht="12.75" customHeight="1" x14ac:dyDescent="0.2">
      <c r="A700" s="104"/>
      <c r="B700" s="119"/>
      <c r="C700" s="118"/>
      <c r="D700" s="118"/>
      <c r="E700" s="118"/>
      <c r="F700" s="104"/>
      <c r="G700" s="104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9"/>
      <c r="X700" s="106"/>
      <c r="Y700" s="107"/>
    </row>
    <row r="701" spans="1:25" s="124" customFormat="1" ht="12.75" customHeight="1" x14ac:dyDescent="0.2">
      <c r="A701" s="104"/>
      <c r="B701" s="119"/>
      <c r="C701" s="118"/>
      <c r="D701" s="118"/>
      <c r="E701" s="118"/>
      <c r="F701" s="104"/>
      <c r="G701" s="104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9"/>
      <c r="X701" s="106"/>
      <c r="Y701" s="107"/>
    </row>
    <row r="702" spans="1:25" s="124" customFormat="1" ht="12.75" customHeight="1" x14ac:dyDescent="0.2">
      <c r="A702" s="104"/>
      <c r="B702" s="119"/>
      <c r="C702" s="118"/>
      <c r="D702" s="118"/>
      <c r="E702" s="118"/>
      <c r="F702" s="104"/>
      <c r="G702" s="104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9"/>
      <c r="X702" s="106"/>
      <c r="Y702" s="107"/>
    </row>
    <row r="703" spans="1:25" s="124" customFormat="1" ht="12.75" customHeight="1" x14ac:dyDescent="0.2">
      <c r="A703" s="104"/>
      <c r="B703" s="119"/>
      <c r="C703" s="118"/>
      <c r="D703" s="118"/>
      <c r="E703" s="118"/>
      <c r="F703" s="104"/>
      <c r="G703" s="104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9"/>
      <c r="X703" s="106"/>
      <c r="Y703" s="107"/>
    </row>
    <row r="704" spans="1:25" s="124" customFormat="1" ht="12.75" customHeight="1" x14ac:dyDescent="0.2">
      <c r="A704" s="104"/>
      <c r="B704" s="119"/>
      <c r="C704" s="118"/>
      <c r="D704" s="118"/>
      <c r="E704" s="118"/>
      <c r="F704" s="104"/>
      <c r="G704" s="104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9"/>
      <c r="X704" s="106"/>
      <c r="Y704" s="107"/>
    </row>
    <row r="705" spans="1:25" s="124" customFormat="1" ht="12.75" customHeight="1" x14ac:dyDescent="0.2">
      <c r="A705" s="104"/>
      <c r="B705" s="119"/>
      <c r="C705" s="118"/>
      <c r="D705" s="118"/>
      <c r="E705" s="118"/>
      <c r="F705" s="104"/>
      <c r="G705" s="104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9"/>
      <c r="X705" s="106"/>
      <c r="Y705" s="107"/>
    </row>
    <row r="706" spans="1:25" s="124" customFormat="1" ht="12.75" customHeight="1" x14ac:dyDescent="0.2">
      <c r="A706" s="104"/>
      <c r="B706" s="119"/>
      <c r="C706" s="118"/>
      <c r="D706" s="118"/>
      <c r="E706" s="118"/>
      <c r="F706" s="104"/>
      <c r="G706" s="104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9"/>
      <c r="X706" s="106"/>
      <c r="Y706" s="107"/>
    </row>
    <row r="707" spans="1:25" s="124" customFormat="1" ht="12.75" customHeight="1" x14ac:dyDescent="0.2">
      <c r="A707" s="104"/>
      <c r="B707" s="119"/>
      <c r="C707" s="118"/>
      <c r="D707" s="118"/>
      <c r="E707" s="118"/>
      <c r="F707" s="104"/>
      <c r="G707" s="104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9"/>
      <c r="X707" s="106"/>
      <c r="Y707" s="107"/>
    </row>
    <row r="708" spans="1:25" s="124" customFormat="1" ht="12.75" customHeight="1" x14ac:dyDescent="0.2">
      <c r="A708" s="104"/>
      <c r="B708" s="119"/>
      <c r="C708" s="118"/>
      <c r="D708" s="118"/>
      <c r="E708" s="118"/>
      <c r="F708" s="104"/>
      <c r="G708" s="104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9"/>
      <c r="X708" s="106"/>
      <c r="Y708" s="107"/>
    </row>
    <row r="709" spans="1:25" s="124" customFormat="1" ht="12.75" customHeight="1" x14ac:dyDescent="0.2">
      <c r="A709" s="104"/>
      <c r="B709" s="119"/>
      <c r="C709" s="118"/>
      <c r="D709" s="118"/>
      <c r="E709" s="118"/>
      <c r="F709" s="104"/>
      <c r="G709" s="104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9"/>
      <c r="X709" s="106"/>
      <c r="Y709" s="107"/>
    </row>
    <row r="710" spans="1:25" s="124" customFormat="1" ht="12.75" customHeight="1" x14ac:dyDescent="0.2">
      <c r="A710" s="104"/>
      <c r="B710" s="119"/>
      <c r="C710" s="118"/>
      <c r="D710" s="118"/>
      <c r="E710" s="118"/>
      <c r="F710" s="104"/>
      <c r="G710" s="104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9"/>
      <c r="X710" s="106"/>
      <c r="Y710" s="107"/>
    </row>
    <row r="711" spans="1:25" s="124" customFormat="1" ht="12.75" customHeight="1" x14ac:dyDescent="0.2">
      <c r="A711" s="104"/>
      <c r="B711" s="119"/>
      <c r="C711" s="118"/>
      <c r="D711" s="118"/>
      <c r="E711" s="118"/>
      <c r="F711" s="104"/>
      <c r="G711" s="104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9"/>
      <c r="X711" s="106"/>
      <c r="Y711" s="107"/>
    </row>
    <row r="712" spans="1:25" s="124" customFormat="1" ht="12.75" customHeight="1" x14ac:dyDescent="0.2">
      <c r="A712" s="104"/>
      <c r="B712" s="119"/>
      <c r="C712" s="118"/>
      <c r="D712" s="118"/>
      <c r="E712" s="118"/>
      <c r="F712" s="104"/>
      <c r="G712" s="104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9"/>
      <c r="X712" s="106"/>
      <c r="Y712" s="107"/>
    </row>
    <row r="713" spans="1:25" s="124" customFormat="1" ht="12.75" customHeight="1" x14ac:dyDescent="0.2">
      <c r="A713" s="104"/>
      <c r="B713" s="119"/>
      <c r="C713" s="118"/>
      <c r="D713" s="118"/>
      <c r="E713" s="118"/>
      <c r="F713" s="104"/>
      <c r="G713" s="104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9"/>
      <c r="X713" s="106"/>
      <c r="Y713" s="107"/>
    </row>
    <row r="714" spans="1:25" s="124" customFormat="1" ht="12.75" customHeight="1" x14ac:dyDescent="0.2">
      <c r="A714" s="104"/>
      <c r="B714" s="119"/>
      <c r="C714" s="118"/>
      <c r="D714" s="118"/>
      <c r="E714" s="118"/>
      <c r="F714" s="104"/>
      <c r="G714" s="104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9"/>
      <c r="X714" s="106"/>
      <c r="Y714" s="107"/>
    </row>
    <row r="715" spans="1:25" s="124" customFormat="1" ht="12.75" customHeight="1" x14ac:dyDescent="0.2">
      <c r="A715" s="104"/>
      <c r="B715" s="119"/>
      <c r="C715" s="118"/>
      <c r="D715" s="118"/>
      <c r="E715" s="118"/>
      <c r="F715" s="104"/>
      <c r="G715" s="104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9"/>
      <c r="X715" s="106"/>
      <c r="Y715" s="107"/>
    </row>
    <row r="716" spans="1:25" s="124" customFormat="1" ht="12.75" customHeight="1" x14ac:dyDescent="0.2">
      <c r="A716" s="104"/>
      <c r="B716" s="119"/>
      <c r="C716" s="118"/>
      <c r="D716" s="118"/>
      <c r="E716" s="118"/>
      <c r="F716" s="104"/>
      <c r="G716" s="104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9"/>
      <c r="X716" s="106"/>
      <c r="Y716" s="107"/>
    </row>
    <row r="717" spans="1:25" s="124" customFormat="1" ht="12.75" customHeight="1" x14ac:dyDescent="0.2">
      <c r="A717" s="104"/>
      <c r="B717" s="119"/>
      <c r="C717" s="118"/>
      <c r="D717" s="118"/>
      <c r="E717" s="118"/>
      <c r="F717" s="104"/>
      <c r="G717" s="104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9"/>
      <c r="X717" s="106"/>
      <c r="Y717" s="107"/>
    </row>
    <row r="718" spans="1:25" s="124" customFormat="1" ht="12.75" customHeight="1" x14ac:dyDescent="0.2">
      <c r="A718" s="104"/>
      <c r="B718" s="119"/>
      <c r="C718" s="118"/>
      <c r="D718" s="118"/>
      <c r="E718" s="118"/>
      <c r="F718" s="104"/>
      <c r="G718" s="104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9"/>
      <c r="X718" s="106"/>
      <c r="Y718" s="107"/>
    </row>
    <row r="719" spans="1:25" s="124" customFormat="1" ht="12.75" customHeight="1" x14ac:dyDescent="0.2">
      <c r="A719" s="104"/>
      <c r="B719" s="119"/>
      <c r="C719" s="118"/>
      <c r="D719" s="118"/>
      <c r="E719" s="118"/>
      <c r="F719" s="104"/>
      <c r="G719" s="104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9"/>
      <c r="X719" s="106"/>
      <c r="Y719" s="107"/>
    </row>
    <row r="720" spans="1:25" s="124" customFormat="1" ht="12.75" customHeight="1" x14ac:dyDescent="0.2">
      <c r="A720" s="104"/>
      <c r="B720" s="119"/>
      <c r="C720" s="118"/>
      <c r="D720" s="118"/>
      <c r="E720" s="118"/>
      <c r="F720" s="104"/>
      <c r="G720" s="104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9"/>
      <c r="X720" s="106"/>
      <c r="Y720" s="107"/>
    </row>
    <row r="721" spans="1:25" s="124" customFormat="1" ht="12.75" customHeight="1" x14ac:dyDescent="0.2">
      <c r="A721" s="104"/>
      <c r="B721" s="119"/>
      <c r="C721" s="118"/>
      <c r="D721" s="118"/>
      <c r="E721" s="118"/>
      <c r="F721" s="104"/>
      <c r="G721" s="104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9"/>
      <c r="X721" s="106"/>
      <c r="Y721" s="107"/>
    </row>
    <row r="722" spans="1:25" s="124" customFormat="1" ht="12.75" customHeight="1" x14ac:dyDescent="0.2">
      <c r="A722" s="104"/>
      <c r="B722" s="119"/>
      <c r="C722" s="118"/>
      <c r="D722" s="118"/>
      <c r="E722" s="118"/>
      <c r="F722" s="104"/>
      <c r="G722" s="104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9"/>
      <c r="X722" s="106"/>
      <c r="Y722" s="107"/>
    </row>
    <row r="723" spans="1:25" s="124" customFormat="1" ht="12.75" customHeight="1" x14ac:dyDescent="0.2">
      <c r="A723" s="104"/>
      <c r="B723" s="119"/>
      <c r="C723" s="118"/>
      <c r="D723" s="118"/>
      <c r="E723" s="118"/>
      <c r="F723" s="104"/>
      <c r="G723" s="104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9"/>
      <c r="X723" s="106"/>
      <c r="Y723" s="107"/>
    </row>
    <row r="724" spans="1:25" s="124" customFormat="1" ht="12.75" customHeight="1" x14ac:dyDescent="0.2">
      <c r="A724" s="104"/>
      <c r="B724" s="119"/>
      <c r="C724" s="118"/>
      <c r="D724" s="118"/>
      <c r="E724" s="118"/>
      <c r="F724" s="104"/>
      <c r="G724" s="104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9"/>
      <c r="X724" s="106"/>
      <c r="Y724" s="107"/>
    </row>
    <row r="725" spans="1:25" s="124" customFormat="1" ht="12.75" customHeight="1" x14ac:dyDescent="0.2">
      <c r="A725" s="104"/>
      <c r="B725" s="119"/>
      <c r="C725" s="118"/>
      <c r="D725" s="118"/>
      <c r="E725" s="118"/>
      <c r="F725" s="104"/>
      <c r="G725" s="104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9"/>
      <c r="X725" s="106"/>
      <c r="Y725" s="107"/>
    </row>
    <row r="726" spans="1:25" s="124" customFormat="1" ht="12.75" customHeight="1" x14ac:dyDescent="0.2">
      <c r="A726" s="104"/>
      <c r="B726" s="119"/>
      <c r="C726" s="118"/>
      <c r="D726" s="118"/>
      <c r="E726" s="118"/>
      <c r="F726" s="104"/>
      <c r="G726" s="104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9"/>
      <c r="X726" s="106"/>
      <c r="Y726" s="107"/>
    </row>
    <row r="727" spans="1:25" s="124" customFormat="1" ht="12.75" customHeight="1" x14ac:dyDescent="0.2">
      <c r="A727" s="104"/>
      <c r="B727" s="119"/>
      <c r="C727" s="118"/>
      <c r="D727" s="118"/>
      <c r="E727" s="118"/>
      <c r="F727" s="104"/>
      <c r="G727" s="104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9"/>
      <c r="X727" s="106"/>
      <c r="Y727" s="107"/>
    </row>
    <row r="728" spans="1:25" s="124" customFormat="1" ht="12.75" customHeight="1" x14ac:dyDescent="0.2">
      <c r="A728" s="104"/>
      <c r="B728" s="119"/>
      <c r="C728" s="118"/>
      <c r="D728" s="118"/>
      <c r="E728" s="118"/>
      <c r="F728" s="104"/>
      <c r="G728" s="104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9"/>
      <c r="X728" s="106"/>
      <c r="Y728" s="107"/>
    </row>
    <row r="729" spans="1:25" s="124" customFormat="1" ht="12.75" customHeight="1" x14ac:dyDescent="0.2">
      <c r="A729" s="104"/>
      <c r="B729" s="119"/>
      <c r="C729" s="118"/>
      <c r="D729" s="118"/>
      <c r="E729" s="118"/>
      <c r="F729" s="104"/>
      <c r="G729" s="104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9"/>
      <c r="X729" s="106"/>
      <c r="Y729" s="107"/>
    </row>
    <row r="730" spans="1:25" s="124" customFormat="1" ht="12.75" customHeight="1" x14ac:dyDescent="0.2">
      <c r="A730" s="104"/>
      <c r="B730" s="119"/>
      <c r="C730" s="118"/>
      <c r="D730" s="118"/>
      <c r="E730" s="118"/>
      <c r="F730" s="104"/>
      <c r="G730" s="104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9"/>
      <c r="X730" s="106"/>
      <c r="Y730" s="107"/>
    </row>
    <row r="731" spans="1:25" s="124" customFormat="1" ht="12.75" customHeight="1" x14ac:dyDescent="0.2">
      <c r="A731" s="104"/>
      <c r="B731" s="119"/>
      <c r="C731" s="118"/>
      <c r="D731" s="118"/>
      <c r="E731" s="118"/>
      <c r="F731" s="104"/>
      <c r="G731" s="104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9"/>
      <c r="X731" s="106"/>
      <c r="Y731" s="107"/>
    </row>
    <row r="732" spans="1:25" s="124" customFormat="1" ht="12.75" customHeight="1" x14ac:dyDescent="0.2">
      <c r="A732" s="104"/>
      <c r="B732" s="119"/>
      <c r="C732" s="118"/>
      <c r="D732" s="118"/>
      <c r="E732" s="118"/>
      <c r="F732" s="104"/>
      <c r="G732" s="104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9"/>
      <c r="X732" s="106"/>
      <c r="Y732" s="107"/>
    </row>
    <row r="733" spans="1:25" s="124" customFormat="1" ht="12.75" customHeight="1" x14ac:dyDescent="0.2">
      <c r="A733" s="104"/>
      <c r="B733" s="119"/>
      <c r="C733" s="118"/>
      <c r="D733" s="118"/>
      <c r="E733" s="118"/>
      <c r="F733" s="104"/>
      <c r="G733" s="104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9"/>
      <c r="X733" s="106"/>
      <c r="Y733" s="107"/>
    </row>
    <row r="734" spans="1:25" s="124" customFormat="1" ht="12.75" customHeight="1" x14ac:dyDescent="0.2">
      <c r="A734" s="104"/>
      <c r="B734" s="119"/>
      <c r="C734" s="118"/>
      <c r="D734" s="118"/>
      <c r="E734" s="118"/>
      <c r="F734" s="104"/>
      <c r="G734" s="104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9"/>
      <c r="X734" s="106"/>
      <c r="Y734" s="107"/>
    </row>
    <row r="735" spans="1:25" s="124" customFormat="1" ht="12.75" customHeight="1" x14ac:dyDescent="0.2">
      <c r="A735" s="104"/>
      <c r="B735" s="119"/>
      <c r="C735" s="118"/>
      <c r="D735" s="118"/>
      <c r="E735" s="118"/>
      <c r="F735" s="104"/>
      <c r="G735" s="104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9"/>
      <c r="X735" s="106"/>
      <c r="Y735" s="107"/>
    </row>
    <row r="736" spans="1:25" s="124" customFormat="1" ht="12.75" customHeight="1" x14ac:dyDescent="0.2">
      <c r="A736" s="104"/>
      <c r="B736" s="119"/>
      <c r="C736" s="118"/>
      <c r="D736" s="118"/>
      <c r="E736" s="118"/>
      <c r="F736" s="104"/>
      <c r="G736" s="104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9"/>
      <c r="X736" s="106"/>
      <c r="Y736" s="107"/>
    </row>
    <row r="737" spans="1:25" s="124" customFormat="1" ht="12.75" customHeight="1" x14ac:dyDescent="0.2">
      <c r="A737" s="104"/>
      <c r="B737" s="119"/>
      <c r="C737" s="118"/>
      <c r="D737" s="118"/>
      <c r="E737" s="118"/>
      <c r="F737" s="104"/>
      <c r="G737" s="104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9"/>
      <c r="X737" s="106"/>
      <c r="Y737" s="107"/>
    </row>
    <row r="738" spans="1:25" s="124" customFormat="1" ht="12.75" customHeight="1" x14ac:dyDescent="0.2">
      <c r="A738" s="104"/>
      <c r="B738" s="119"/>
      <c r="C738" s="118"/>
      <c r="D738" s="118"/>
      <c r="E738" s="118"/>
      <c r="F738" s="104"/>
      <c r="G738" s="104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9"/>
      <c r="X738" s="106"/>
      <c r="Y738" s="107"/>
    </row>
    <row r="739" spans="1:25" s="124" customFormat="1" ht="12.75" customHeight="1" x14ac:dyDescent="0.2">
      <c r="A739" s="104"/>
      <c r="B739" s="119"/>
      <c r="C739" s="118"/>
      <c r="D739" s="118"/>
      <c r="E739" s="118"/>
      <c r="F739" s="104"/>
      <c r="G739" s="104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9"/>
      <c r="X739" s="106"/>
      <c r="Y739" s="107"/>
    </row>
    <row r="740" spans="1:25" s="124" customFormat="1" ht="12.75" customHeight="1" x14ac:dyDescent="0.2">
      <c r="A740" s="104"/>
      <c r="B740" s="119"/>
      <c r="C740" s="118"/>
      <c r="D740" s="118"/>
      <c r="E740" s="118"/>
      <c r="F740" s="104"/>
      <c r="G740" s="104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9"/>
      <c r="X740" s="106"/>
      <c r="Y740" s="107"/>
    </row>
    <row r="741" spans="1:25" s="124" customFormat="1" ht="12.75" customHeight="1" x14ac:dyDescent="0.2">
      <c r="A741" s="104"/>
      <c r="B741" s="119"/>
      <c r="C741" s="118"/>
      <c r="D741" s="118"/>
      <c r="E741" s="118"/>
      <c r="F741" s="104"/>
      <c r="G741" s="104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9"/>
      <c r="X741" s="106"/>
      <c r="Y741" s="107"/>
    </row>
    <row r="742" spans="1:25" s="124" customFormat="1" ht="12.75" customHeight="1" x14ac:dyDescent="0.2">
      <c r="A742" s="104"/>
      <c r="B742" s="119"/>
      <c r="C742" s="118"/>
      <c r="D742" s="118"/>
      <c r="E742" s="118"/>
      <c r="F742" s="104"/>
      <c r="G742" s="104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9"/>
      <c r="X742" s="106"/>
      <c r="Y742" s="107"/>
    </row>
    <row r="743" spans="1:25" s="124" customFormat="1" ht="12.75" customHeight="1" x14ac:dyDescent="0.2">
      <c r="A743" s="104"/>
      <c r="B743" s="119"/>
      <c r="C743" s="118"/>
      <c r="D743" s="118"/>
      <c r="E743" s="118"/>
      <c r="F743" s="104"/>
      <c r="G743" s="104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9"/>
      <c r="X743" s="106"/>
      <c r="Y743" s="107"/>
    </row>
    <row r="744" spans="1:25" s="124" customFormat="1" ht="12.75" customHeight="1" x14ac:dyDescent="0.2">
      <c r="A744" s="104"/>
      <c r="B744" s="119"/>
      <c r="C744" s="118"/>
      <c r="D744" s="118"/>
      <c r="E744" s="118"/>
      <c r="F744" s="104"/>
      <c r="G744" s="104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9"/>
      <c r="X744" s="106"/>
      <c r="Y744" s="107"/>
    </row>
    <row r="745" spans="1:25" s="124" customFormat="1" ht="12.75" customHeight="1" x14ac:dyDescent="0.2">
      <c r="A745" s="104"/>
      <c r="B745" s="119"/>
      <c r="C745" s="118"/>
      <c r="D745" s="118"/>
      <c r="E745" s="118"/>
      <c r="F745" s="104"/>
      <c r="G745" s="104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9"/>
      <c r="X745" s="106"/>
      <c r="Y745" s="107"/>
    </row>
    <row r="746" spans="1:25" s="124" customFormat="1" ht="12.75" customHeight="1" x14ac:dyDescent="0.2">
      <c r="A746" s="104"/>
      <c r="B746" s="119"/>
      <c r="C746" s="118"/>
      <c r="D746" s="118"/>
      <c r="E746" s="118"/>
      <c r="F746" s="104"/>
      <c r="G746" s="104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9"/>
      <c r="X746" s="106"/>
      <c r="Y746" s="107"/>
    </row>
    <row r="747" spans="1:25" s="124" customFormat="1" ht="12.75" customHeight="1" x14ac:dyDescent="0.2">
      <c r="A747" s="104"/>
      <c r="B747" s="119"/>
      <c r="C747" s="118"/>
      <c r="D747" s="118"/>
      <c r="E747" s="118"/>
      <c r="F747" s="104"/>
      <c r="G747" s="104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9"/>
      <c r="X747" s="106"/>
      <c r="Y747" s="107"/>
    </row>
    <row r="748" spans="1:25" s="124" customFormat="1" ht="12.75" customHeight="1" x14ac:dyDescent="0.2">
      <c r="A748" s="104"/>
      <c r="B748" s="119"/>
      <c r="C748" s="118"/>
      <c r="D748" s="118"/>
      <c r="E748" s="118"/>
      <c r="F748" s="104"/>
      <c r="G748" s="104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9"/>
      <c r="X748" s="106"/>
      <c r="Y748" s="107"/>
    </row>
    <row r="749" spans="1:25" s="124" customFormat="1" ht="12.75" customHeight="1" x14ac:dyDescent="0.2">
      <c r="A749" s="104"/>
      <c r="B749" s="119"/>
      <c r="C749" s="118"/>
      <c r="D749" s="118"/>
      <c r="E749" s="118"/>
      <c r="F749" s="104"/>
      <c r="G749" s="104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9"/>
      <c r="X749" s="106"/>
      <c r="Y749" s="107"/>
    </row>
    <row r="750" spans="1:25" s="124" customFormat="1" ht="12.75" customHeight="1" x14ac:dyDescent="0.2">
      <c r="A750" s="104"/>
      <c r="B750" s="119"/>
      <c r="C750" s="118"/>
      <c r="D750" s="118"/>
      <c r="E750" s="118"/>
      <c r="F750" s="104"/>
      <c r="G750" s="104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9"/>
      <c r="X750" s="106"/>
      <c r="Y750" s="107"/>
    </row>
    <row r="751" spans="1:25" s="124" customFormat="1" ht="12.75" customHeight="1" x14ac:dyDescent="0.2">
      <c r="A751" s="104"/>
      <c r="B751" s="119"/>
      <c r="C751" s="118"/>
      <c r="D751" s="118"/>
      <c r="E751" s="118"/>
      <c r="F751" s="104"/>
      <c r="G751" s="104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9"/>
      <c r="X751" s="106"/>
      <c r="Y751" s="107"/>
    </row>
    <row r="752" spans="1:25" s="124" customFormat="1" ht="12.75" customHeight="1" x14ac:dyDescent="0.2">
      <c r="A752" s="104"/>
      <c r="B752" s="119"/>
      <c r="C752" s="118"/>
      <c r="D752" s="118"/>
      <c r="E752" s="118"/>
      <c r="F752" s="104"/>
      <c r="G752" s="104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9"/>
      <c r="X752" s="106"/>
      <c r="Y752" s="107"/>
    </row>
    <row r="753" spans="1:25" s="124" customFormat="1" ht="12.75" customHeight="1" x14ac:dyDescent="0.2">
      <c r="A753" s="104"/>
      <c r="B753" s="119"/>
      <c r="C753" s="118"/>
      <c r="D753" s="118"/>
      <c r="E753" s="118"/>
      <c r="F753" s="104"/>
      <c r="G753" s="104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9"/>
      <c r="X753" s="106"/>
      <c r="Y753" s="107"/>
    </row>
    <row r="754" spans="1:25" s="124" customFormat="1" ht="12.75" customHeight="1" x14ac:dyDescent="0.2">
      <c r="A754" s="104"/>
      <c r="B754" s="119"/>
      <c r="C754" s="118"/>
      <c r="D754" s="118"/>
      <c r="E754" s="118"/>
      <c r="F754" s="104"/>
      <c r="G754" s="104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9"/>
      <c r="X754" s="106"/>
      <c r="Y754" s="107"/>
    </row>
    <row r="755" spans="1:25" s="124" customFormat="1" ht="12.75" customHeight="1" x14ac:dyDescent="0.2">
      <c r="A755" s="104"/>
      <c r="B755" s="119"/>
      <c r="C755" s="118"/>
      <c r="D755" s="118"/>
      <c r="E755" s="118"/>
      <c r="F755" s="104"/>
      <c r="G755" s="104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9"/>
      <c r="X755" s="106"/>
      <c r="Y755" s="107"/>
    </row>
    <row r="756" spans="1:25" s="124" customFormat="1" ht="12.75" customHeight="1" x14ac:dyDescent="0.2">
      <c r="A756" s="104"/>
      <c r="B756" s="119"/>
      <c r="C756" s="118"/>
      <c r="D756" s="118"/>
      <c r="E756" s="118"/>
      <c r="F756" s="104"/>
      <c r="G756" s="104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9"/>
      <c r="X756" s="106"/>
      <c r="Y756" s="107"/>
    </row>
    <row r="757" spans="1:25" s="124" customFormat="1" ht="12.75" customHeight="1" x14ac:dyDescent="0.2">
      <c r="A757" s="104"/>
      <c r="B757" s="119"/>
      <c r="C757" s="118"/>
      <c r="D757" s="118"/>
      <c r="E757" s="118"/>
      <c r="F757" s="104"/>
      <c r="G757" s="104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9"/>
      <c r="X757" s="106"/>
      <c r="Y757" s="107"/>
    </row>
    <row r="758" spans="1:25" s="124" customFormat="1" ht="12.75" customHeight="1" x14ac:dyDescent="0.2">
      <c r="A758" s="104"/>
      <c r="B758" s="119"/>
      <c r="C758" s="118"/>
      <c r="D758" s="118"/>
      <c r="E758" s="118"/>
      <c r="F758" s="104"/>
      <c r="G758" s="104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9"/>
      <c r="X758" s="106"/>
      <c r="Y758" s="107"/>
    </row>
    <row r="759" spans="1:25" s="124" customFormat="1" ht="12.75" customHeight="1" x14ac:dyDescent="0.2">
      <c r="A759" s="104"/>
      <c r="B759" s="119"/>
      <c r="C759" s="118"/>
      <c r="D759" s="118"/>
      <c r="E759" s="118"/>
      <c r="F759" s="104"/>
      <c r="G759" s="104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9"/>
      <c r="X759" s="106"/>
      <c r="Y759" s="107"/>
    </row>
    <row r="760" spans="1:25" s="124" customFormat="1" ht="12.75" customHeight="1" x14ac:dyDescent="0.2">
      <c r="A760" s="104"/>
      <c r="B760" s="119"/>
      <c r="C760" s="118"/>
      <c r="D760" s="118"/>
      <c r="E760" s="118"/>
      <c r="F760" s="104"/>
      <c r="G760" s="104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9"/>
      <c r="X760" s="106"/>
      <c r="Y760" s="107"/>
    </row>
    <row r="761" spans="1:25" s="124" customFormat="1" ht="12.75" customHeight="1" x14ac:dyDescent="0.2">
      <c r="A761" s="104"/>
      <c r="B761" s="119"/>
      <c r="C761" s="118"/>
      <c r="D761" s="118"/>
      <c r="E761" s="118"/>
      <c r="F761" s="104"/>
      <c r="G761" s="104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9"/>
      <c r="X761" s="106"/>
      <c r="Y761" s="107"/>
    </row>
    <row r="762" spans="1:25" s="124" customFormat="1" ht="12.75" customHeight="1" x14ac:dyDescent="0.2">
      <c r="A762" s="104"/>
      <c r="B762" s="119"/>
      <c r="C762" s="118"/>
      <c r="D762" s="118"/>
      <c r="E762" s="118"/>
      <c r="F762" s="104"/>
      <c r="G762" s="104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9"/>
      <c r="X762" s="106"/>
      <c r="Y762" s="107"/>
    </row>
    <row r="763" spans="1:25" s="124" customFormat="1" ht="12.75" customHeight="1" x14ac:dyDescent="0.2">
      <c r="A763" s="104"/>
      <c r="B763" s="119"/>
      <c r="C763" s="118"/>
      <c r="D763" s="118"/>
      <c r="E763" s="118"/>
      <c r="F763" s="104"/>
      <c r="G763" s="104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9"/>
      <c r="X763" s="106"/>
      <c r="Y763" s="107"/>
    </row>
  </sheetData>
  <sheetProtection algorithmName="SHA-512" hashValue="dx/rH9Ru08qMHnl+KozMJCPDanforK78aEXH0U2eFaZM+4h+MU+KbB8Zcjoh2i+GTDvaO7MyHcEm4jtHlESqAA==" saltValue="nUq2vT9DXWMEVurZIcEDGQ==" spinCount="100000" sheet="1" objects="1" scenarios="1"/>
  <autoFilter ref="A7:X49" xr:uid="{00000000-0009-0000-0000-000005000000}"/>
  <mergeCells count="22">
    <mergeCell ref="U5:U6"/>
    <mergeCell ref="W5:W6"/>
    <mergeCell ref="A5:A6"/>
    <mergeCell ref="B5:B6"/>
    <mergeCell ref="C5:C6"/>
    <mergeCell ref="D5:E6"/>
    <mergeCell ref="F5:F6"/>
    <mergeCell ref="G5:G6"/>
    <mergeCell ref="H5:H6"/>
    <mergeCell ref="I5:I6"/>
    <mergeCell ref="J5:L5"/>
    <mergeCell ref="M5:O5"/>
    <mergeCell ref="P5:P6"/>
    <mergeCell ref="Q5:Q6"/>
    <mergeCell ref="R5:R6"/>
    <mergeCell ref="S5:S6"/>
    <mergeCell ref="T5:T6"/>
    <mergeCell ref="A1:C1"/>
    <mergeCell ref="D1:U1"/>
    <mergeCell ref="A2:C2"/>
    <mergeCell ref="D2:U2"/>
    <mergeCell ref="B4:H4"/>
  </mergeCells>
  <conditionalFormatting sqref="B8:B49">
    <cfRule type="duplicateValues" dxfId="36" priority="1"/>
  </conditionalFormatting>
  <conditionalFormatting sqref="C8:C49">
    <cfRule type="duplicateValues" dxfId="35" priority="2"/>
  </conditionalFormatting>
  <conditionalFormatting sqref="H8:H49">
    <cfRule type="uniqueValues" dxfId="34" priority="64"/>
  </conditionalFormatting>
  <conditionalFormatting sqref="Q8:R49">
    <cfRule type="expression" dxfId="33" priority="3">
      <formula>Q8=""</formula>
    </cfRule>
  </conditionalFormatting>
  <dataValidations count="1">
    <dataValidation type="textLength" allowBlank="1" showInputMessage="1" showErrorMessage="1" errorTitle="Lưu ý:" error="Nhập thiếu/thừa ký tự." sqref="B8:B49" xr:uid="{00000000-0002-0000-0500-000000000000}">
      <formula1>12</formula1>
      <formula2>12</formula2>
    </dataValidation>
  </dataValidations>
  <pageMargins left="0.4" right="0.4" top="0.5" bottom="0.5" header="0.3" footer="0.3"/>
  <pageSetup paperSize="8" scale="64" fitToHeight="0" orientation="landscape" blackAndWhite="1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FF0000"/>
    <outlinePr summaryBelow="0" summaryRight="0"/>
    <pageSetUpPr fitToPage="1"/>
  </sheetPr>
  <dimension ref="A1:AH930"/>
  <sheetViews>
    <sheetView zoomScaleNormal="100" workbookViewId="0">
      <pane xSplit="6" ySplit="6" topLeftCell="L28" activePane="bottomRight" state="frozen"/>
      <selection pane="topRight" activeCell="E1" sqref="E1"/>
      <selection pane="bottomLeft" activeCell="A7" sqref="A7"/>
      <selection pane="bottomRight" activeCell="R44" sqref="R44"/>
    </sheetView>
  </sheetViews>
  <sheetFormatPr defaultColWidth="12.5546875" defaultRowHeight="15" customHeight="1" x14ac:dyDescent="0.2"/>
  <cols>
    <col min="1" max="1" width="5" style="16" customWidth="1"/>
    <col min="2" max="2" width="13.33203125" style="16" customWidth="1"/>
    <col min="3" max="3" width="21.5546875" style="16" customWidth="1"/>
    <col min="4" max="4" width="17" style="16" customWidth="1"/>
    <col min="5" max="5" width="7.88671875" style="16" customWidth="1"/>
    <col min="6" max="6" width="10.44140625" style="16" customWidth="1"/>
    <col min="7" max="7" width="5.6640625" style="16" customWidth="1"/>
    <col min="8" max="8" width="8.44140625" style="16" customWidth="1"/>
    <col min="9" max="9" width="59.44140625" style="16" customWidth="1"/>
    <col min="10" max="10" width="22.33203125" style="16" customWidth="1"/>
    <col min="11" max="11" width="12.33203125" style="16" customWidth="1"/>
    <col min="12" max="12" width="14.44140625" style="16" customWidth="1"/>
    <col min="13" max="13" width="22.33203125" style="16" customWidth="1"/>
    <col min="14" max="14" width="12.33203125" style="16" customWidth="1"/>
    <col min="15" max="15" width="14.44140625" style="16" customWidth="1"/>
    <col min="16" max="16" width="10.5546875" style="16" customWidth="1"/>
    <col min="17" max="17" width="18.5546875" style="16" customWidth="1"/>
    <col min="18" max="18" width="19.6640625" style="16" customWidth="1"/>
    <col min="19" max="19" width="11.88671875" style="16" customWidth="1"/>
    <col min="20" max="20" width="9.44140625" style="16" customWidth="1"/>
    <col min="21" max="21" width="15" style="16" customWidth="1"/>
    <col min="22" max="22" width="2" style="16" customWidth="1"/>
    <col min="23" max="23" width="19" style="16" customWidth="1"/>
    <col min="24" max="33" width="5" style="16" customWidth="1"/>
    <col min="34" max="34" width="41.109375" style="16" customWidth="1"/>
    <col min="35" max="16384" width="12.5546875" style="16"/>
  </cols>
  <sheetData>
    <row r="1" spans="1:34" ht="15.75" customHeight="1" x14ac:dyDescent="0.2">
      <c r="A1" s="141" t="s">
        <v>0</v>
      </c>
      <c r="B1" s="193"/>
      <c r="C1" s="194"/>
      <c r="D1" s="30"/>
      <c r="E1" s="30"/>
      <c r="F1" s="26" t="s">
        <v>1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  <c r="V1" s="13"/>
      <c r="W1" s="14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15.75" customHeight="1" x14ac:dyDescent="0.2">
      <c r="A2" s="141" t="s">
        <v>2</v>
      </c>
      <c r="B2" s="193"/>
      <c r="C2" s="194"/>
      <c r="D2" s="30"/>
      <c r="E2" s="30"/>
      <c r="F2" s="26" t="s">
        <v>3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V2" s="13"/>
      <c r="W2" s="14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15.75" customHeight="1" x14ac:dyDescent="0.2">
      <c r="A3" s="17"/>
      <c r="B3" s="17"/>
      <c r="C3" s="17"/>
      <c r="D3" s="27"/>
      <c r="E3" s="2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4"/>
      <c r="W3" s="14"/>
      <c r="X3" s="150" t="s">
        <v>1230</v>
      </c>
      <c r="Y3" s="184"/>
      <c r="Z3" s="184"/>
      <c r="AA3" s="184"/>
      <c r="AB3" s="184"/>
      <c r="AC3" s="184"/>
      <c r="AD3" s="184"/>
      <c r="AE3" s="184"/>
      <c r="AF3" s="184"/>
      <c r="AG3" s="185"/>
      <c r="AH3" s="157" t="s">
        <v>1231</v>
      </c>
    </row>
    <row r="4" spans="1:34" ht="27.75" customHeight="1" x14ac:dyDescent="0.2">
      <c r="A4" s="160" t="s">
        <v>4</v>
      </c>
      <c r="B4" s="148" t="s">
        <v>5</v>
      </c>
      <c r="C4" s="160" t="s">
        <v>6</v>
      </c>
      <c r="D4" s="151" t="s">
        <v>6</v>
      </c>
      <c r="E4" s="151"/>
      <c r="F4" s="148" t="s">
        <v>7</v>
      </c>
      <c r="G4" s="148" t="s">
        <v>8</v>
      </c>
      <c r="H4" s="148" t="s">
        <v>9</v>
      </c>
      <c r="I4" s="148" t="s">
        <v>1549</v>
      </c>
      <c r="J4" s="148" t="s">
        <v>10</v>
      </c>
      <c r="K4" s="187"/>
      <c r="L4" s="187"/>
      <c r="M4" s="148" t="s">
        <v>11</v>
      </c>
      <c r="N4" s="187"/>
      <c r="O4" s="187"/>
      <c r="P4" s="148" t="s">
        <v>12</v>
      </c>
      <c r="Q4" s="160" t="s">
        <v>13</v>
      </c>
      <c r="R4" s="160" t="s">
        <v>14</v>
      </c>
      <c r="S4" s="148" t="s">
        <v>15</v>
      </c>
      <c r="T4" s="148" t="s">
        <v>16</v>
      </c>
      <c r="U4" s="148" t="s">
        <v>17</v>
      </c>
      <c r="V4" s="18"/>
      <c r="W4" s="188" t="s">
        <v>1553</v>
      </c>
      <c r="X4" s="190" t="s">
        <v>1232</v>
      </c>
      <c r="Y4" s="191"/>
      <c r="Z4" s="192"/>
      <c r="AA4" s="150" t="s">
        <v>1233</v>
      </c>
      <c r="AB4" s="184"/>
      <c r="AC4" s="185"/>
      <c r="AD4" s="150" t="s">
        <v>1234</v>
      </c>
      <c r="AE4" s="184"/>
      <c r="AF4" s="185"/>
      <c r="AG4" s="161" t="s">
        <v>1290</v>
      </c>
      <c r="AH4" s="195"/>
    </row>
    <row r="5" spans="1:34" ht="33.75" customHeight="1" x14ac:dyDescent="0.2">
      <c r="A5" s="187"/>
      <c r="B5" s="187"/>
      <c r="C5" s="187"/>
      <c r="D5" s="151"/>
      <c r="E5" s="151"/>
      <c r="F5" s="187"/>
      <c r="G5" s="187"/>
      <c r="H5" s="187"/>
      <c r="I5" s="187"/>
      <c r="J5" s="31" t="s">
        <v>18</v>
      </c>
      <c r="K5" s="31" t="s">
        <v>19</v>
      </c>
      <c r="L5" s="31" t="s">
        <v>20</v>
      </c>
      <c r="M5" s="31" t="s">
        <v>21</v>
      </c>
      <c r="N5" s="31" t="s">
        <v>22</v>
      </c>
      <c r="O5" s="31" t="s">
        <v>23</v>
      </c>
      <c r="P5" s="187"/>
      <c r="Q5" s="187"/>
      <c r="R5" s="187"/>
      <c r="S5" s="187"/>
      <c r="T5" s="187"/>
      <c r="U5" s="187"/>
      <c r="V5" s="18"/>
      <c r="W5" s="189"/>
      <c r="X5" s="7" t="s">
        <v>1288</v>
      </c>
      <c r="Y5" s="8" t="s">
        <v>1235</v>
      </c>
      <c r="Z5" s="7" t="s">
        <v>1289</v>
      </c>
      <c r="AA5" s="5" t="s">
        <v>1288</v>
      </c>
      <c r="AB5" s="3" t="s">
        <v>1235</v>
      </c>
      <c r="AC5" s="5" t="s">
        <v>1289</v>
      </c>
      <c r="AD5" s="9" t="s">
        <v>1288</v>
      </c>
      <c r="AE5" s="4" t="s">
        <v>1235</v>
      </c>
      <c r="AF5" s="9" t="s">
        <v>1289</v>
      </c>
      <c r="AG5" s="186"/>
      <c r="AH5" s="186"/>
    </row>
    <row r="6" spans="1:34" ht="15.75" customHeight="1" x14ac:dyDescent="0.2">
      <c r="A6" s="32"/>
      <c r="B6" s="33">
        <f>COUNTA(B7:B216)</f>
        <v>210</v>
      </c>
      <c r="C6" s="33">
        <f>COUNTA(C7:C216)</f>
        <v>210</v>
      </c>
      <c r="D6" s="33">
        <f t="shared" ref="D6:F6" si="0">COUNTA(D7:D216)</f>
        <v>210</v>
      </c>
      <c r="E6" s="33">
        <f t="shared" si="0"/>
        <v>210</v>
      </c>
      <c r="F6" s="33">
        <f t="shared" si="0"/>
        <v>210</v>
      </c>
      <c r="G6" s="33">
        <f t="shared" ref="G6:U6" si="1">COUNTA(G7:G216)</f>
        <v>210</v>
      </c>
      <c r="H6" s="33">
        <f t="shared" si="1"/>
        <v>210</v>
      </c>
      <c r="I6" s="33">
        <f t="shared" si="1"/>
        <v>208</v>
      </c>
      <c r="J6" s="33">
        <f t="shared" si="1"/>
        <v>210</v>
      </c>
      <c r="K6" s="33">
        <f t="shared" si="1"/>
        <v>210</v>
      </c>
      <c r="L6" s="33">
        <f t="shared" si="1"/>
        <v>210</v>
      </c>
      <c r="M6" s="33">
        <f t="shared" si="1"/>
        <v>210</v>
      </c>
      <c r="N6" s="33">
        <f t="shared" si="1"/>
        <v>210</v>
      </c>
      <c r="O6" s="33">
        <f t="shared" si="1"/>
        <v>210</v>
      </c>
      <c r="P6" s="33">
        <f t="shared" si="1"/>
        <v>0</v>
      </c>
      <c r="Q6" s="33">
        <f t="shared" si="1"/>
        <v>203</v>
      </c>
      <c r="R6" s="33">
        <f t="shared" si="1"/>
        <v>207</v>
      </c>
      <c r="S6" s="33">
        <f t="shared" si="1"/>
        <v>206</v>
      </c>
      <c r="T6" s="33">
        <f t="shared" ca="1" si="1"/>
        <v>210</v>
      </c>
      <c r="U6" s="33">
        <f t="shared" si="1"/>
        <v>207</v>
      </c>
      <c r="V6" s="19"/>
      <c r="W6" s="13"/>
      <c r="X6" s="23"/>
      <c r="Y6" s="23"/>
      <c r="Z6" s="23"/>
      <c r="AA6" s="6"/>
      <c r="AB6" s="6"/>
      <c r="AC6" s="6"/>
      <c r="AD6" s="10"/>
      <c r="AE6" s="10"/>
      <c r="AF6" s="10"/>
      <c r="AG6" s="1"/>
      <c r="AH6" s="2"/>
    </row>
    <row r="7" spans="1:34" ht="24.9" customHeight="1" x14ac:dyDescent="0.2">
      <c r="A7" s="8">
        <f>IF(B7="","",_xlfn.AGGREGATE(3,3,$B$7:B7))</f>
        <v>1</v>
      </c>
      <c r="B7" s="34" t="s">
        <v>447</v>
      </c>
      <c r="C7" s="28" t="s">
        <v>448</v>
      </c>
      <c r="D7" s="28" t="s">
        <v>1370</v>
      </c>
      <c r="E7" s="28" t="s">
        <v>1484</v>
      </c>
      <c r="F7" s="35" t="s">
        <v>405</v>
      </c>
      <c r="G7" s="28" t="s">
        <v>27</v>
      </c>
      <c r="H7" s="28" t="s">
        <v>28</v>
      </c>
      <c r="I7" s="28" t="s">
        <v>1550</v>
      </c>
      <c r="J7" s="28" t="s">
        <v>1551</v>
      </c>
      <c r="K7" s="28" t="s">
        <v>29</v>
      </c>
      <c r="L7" s="28" t="s">
        <v>30</v>
      </c>
      <c r="M7" s="28" t="s">
        <v>1551</v>
      </c>
      <c r="N7" s="28" t="s">
        <v>29</v>
      </c>
      <c r="O7" s="28" t="s">
        <v>30</v>
      </c>
      <c r="P7" s="28"/>
      <c r="Q7" s="28" t="s">
        <v>449</v>
      </c>
      <c r="R7" s="28" t="s">
        <v>450</v>
      </c>
      <c r="S7" s="36" t="s">
        <v>451</v>
      </c>
      <c r="T7" s="37">
        <f t="shared" ref="T7:T70" ca="1" si="2">IF(E7="","",IF(T7="",NOW(),T7))</f>
        <v>45516.333576736113</v>
      </c>
      <c r="U7" s="28" t="s">
        <v>55</v>
      </c>
      <c r="V7" s="20"/>
      <c r="W7" s="49"/>
      <c r="X7" s="24">
        <v>9</v>
      </c>
      <c r="Y7" s="24">
        <v>8</v>
      </c>
      <c r="Z7" s="24">
        <v>5</v>
      </c>
      <c r="AA7" s="21">
        <v>8</v>
      </c>
      <c r="AB7" s="21">
        <v>5</v>
      </c>
      <c r="AC7" s="21">
        <v>7</v>
      </c>
      <c r="AD7" s="22">
        <v>9</v>
      </c>
      <c r="AE7" s="22">
        <v>8</v>
      </c>
      <c r="AF7" s="22">
        <v>8</v>
      </c>
      <c r="AG7" s="24"/>
      <c r="AH7" s="25"/>
    </row>
    <row r="8" spans="1:34" ht="24.9" customHeight="1" x14ac:dyDescent="0.2">
      <c r="A8" s="8">
        <f>IF(B8="","",_xlfn.AGGREGATE(3,3,$B$7:B8))</f>
        <v>2</v>
      </c>
      <c r="B8" s="34" t="s">
        <v>872</v>
      </c>
      <c r="C8" s="48" t="s">
        <v>873</v>
      </c>
      <c r="D8" s="48" t="s">
        <v>1433</v>
      </c>
      <c r="E8" s="48" t="s">
        <v>1484</v>
      </c>
      <c r="F8" s="35" t="s">
        <v>874</v>
      </c>
      <c r="G8" s="28" t="s">
        <v>27</v>
      </c>
      <c r="H8" s="28" t="s">
        <v>28</v>
      </c>
      <c r="I8" s="28" t="s">
        <v>1557</v>
      </c>
      <c r="J8" s="28" t="s">
        <v>1552</v>
      </c>
      <c r="K8" s="28" t="s">
        <v>29</v>
      </c>
      <c r="L8" s="28" t="s">
        <v>30</v>
      </c>
      <c r="M8" s="28" t="s">
        <v>1552</v>
      </c>
      <c r="N8" s="28" t="s">
        <v>29</v>
      </c>
      <c r="O8" s="28" t="s">
        <v>30</v>
      </c>
      <c r="P8" s="28"/>
      <c r="Q8" s="28" t="s">
        <v>875</v>
      </c>
      <c r="R8" s="28" t="s">
        <v>876</v>
      </c>
      <c r="S8" s="36" t="s">
        <v>877</v>
      </c>
      <c r="T8" s="37">
        <f t="shared" ca="1" si="2"/>
        <v>45516.333576736113</v>
      </c>
      <c r="U8" s="28" t="s">
        <v>55</v>
      </c>
      <c r="V8" s="20"/>
      <c r="W8" s="49" t="s">
        <v>1554</v>
      </c>
      <c r="X8" s="24">
        <v>8</v>
      </c>
      <c r="Y8" s="24">
        <v>10</v>
      </c>
      <c r="Z8" s="24">
        <v>9</v>
      </c>
      <c r="AA8" s="21">
        <v>10</v>
      </c>
      <c r="AB8" s="21">
        <v>8</v>
      </c>
      <c r="AC8" s="21">
        <v>10</v>
      </c>
      <c r="AD8" s="22">
        <v>10</v>
      </c>
      <c r="AE8" s="22">
        <v>10</v>
      </c>
      <c r="AF8" s="22">
        <v>10</v>
      </c>
      <c r="AG8" s="24" t="s">
        <v>1236</v>
      </c>
      <c r="AH8" s="25" t="s">
        <v>1555</v>
      </c>
    </row>
    <row r="9" spans="1:34" ht="24.9" customHeight="1" x14ac:dyDescent="0.2">
      <c r="A9" s="8">
        <f>IF(B9="","",_xlfn.AGGREGATE(3,3,$B$7:B9))</f>
        <v>3</v>
      </c>
      <c r="B9" s="34" t="s">
        <v>840</v>
      </c>
      <c r="C9" s="28" t="s">
        <v>841</v>
      </c>
      <c r="D9" s="28" t="s">
        <v>1429</v>
      </c>
      <c r="E9" s="28" t="s">
        <v>1484</v>
      </c>
      <c r="F9" s="35" t="s">
        <v>842</v>
      </c>
      <c r="G9" s="28" t="s">
        <v>27</v>
      </c>
      <c r="H9" s="28" t="s">
        <v>28</v>
      </c>
      <c r="I9" s="28" t="s">
        <v>843</v>
      </c>
      <c r="J9" s="28" t="s">
        <v>1556</v>
      </c>
      <c r="K9" s="28" t="s">
        <v>29</v>
      </c>
      <c r="L9" s="28" t="s">
        <v>30</v>
      </c>
      <c r="M9" s="28" t="s">
        <v>1556</v>
      </c>
      <c r="N9" s="28" t="s">
        <v>29</v>
      </c>
      <c r="O9" s="28" t="s">
        <v>30</v>
      </c>
      <c r="P9" s="28"/>
      <c r="Q9" s="28" t="s">
        <v>844</v>
      </c>
      <c r="R9" s="28" t="s">
        <v>845</v>
      </c>
      <c r="S9" s="36" t="s">
        <v>846</v>
      </c>
      <c r="T9" s="37">
        <f t="shared" ca="1" si="2"/>
        <v>45516.333576736113</v>
      </c>
      <c r="U9" s="28" t="s">
        <v>55</v>
      </c>
      <c r="V9" s="20"/>
      <c r="W9" s="49"/>
      <c r="X9" s="24">
        <v>6</v>
      </c>
      <c r="Y9" s="24">
        <v>3</v>
      </c>
      <c r="Z9" s="24">
        <v>5</v>
      </c>
      <c r="AA9" s="21">
        <v>8</v>
      </c>
      <c r="AB9" s="21">
        <v>5</v>
      </c>
      <c r="AC9" s="21">
        <v>8</v>
      </c>
      <c r="AD9" s="22">
        <v>8</v>
      </c>
      <c r="AE9" s="22">
        <v>6</v>
      </c>
      <c r="AF9" s="22">
        <v>6</v>
      </c>
      <c r="AG9" s="24"/>
      <c r="AH9" s="25"/>
    </row>
    <row r="10" spans="1:34" ht="24.9" customHeight="1" x14ac:dyDescent="0.2">
      <c r="A10" s="8">
        <f>IF(B10="","",_xlfn.AGGREGATE(3,3,$B$7:B10))</f>
        <v>4</v>
      </c>
      <c r="B10" s="34" t="s">
        <v>1123</v>
      </c>
      <c r="C10" s="28" t="s">
        <v>1124</v>
      </c>
      <c r="D10" s="28" t="s">
        <v>1340</v>
      </c>
      <c r="E10" s="28" t="s">
        <v>1484</v>
      </c>
      <c r="F10" s="35" t="s">
        <v>1125</v>
      </c>
      <c r="G10" s="28" t="s">
        <v>27</v>
      </c>
      <c r="H10" s="28" t="s">
        <v>28</v>
      </c>
      <c r="I10" s="28" t="s">
        <v>1559</v>
      </c>
      <c r="J10" s="51" t="s">
        <v>1558</v>
      </c>
      <c r="K10" s="28" t="s">
        <v>29</v>
      </c>
      <c r="L10" s="28" t="s">
        <v>30</v>
      </c>
      <c r="M10" s="51" t="s">
        <v>1558</v>
      </c>
      <c r="N10" s="28" t="s">
        <v>29</v>
      </c>
      <c r="O10" s="28" t="s">
        <v>30</v>
      </c>
      <c r="P10" s="28"/>
      <c r="Q10" s="28" t="s">
        <v>1126</v>
      </c>
      <c r="R10" s="28" t="s">
        <v>1560</v>
      </c>
      <c r="S10" s="36" t="s">
        <v>1127</v>
      </c>
      <c r="T10" s="37">
        <f t="shared" ca="1" si="2"/>
        <v>45516.333576736113</v>
      </c>
      <c r="U10" s="28" t="s">
        <v>48</v>
      </c>
      <c r="V10" s="20"/>
      <c r="W10" s="49"/>
      <c r="X10" s="24">
        <v>9</v>
      </c>
      <c r="Y10" s="24">
        <v>8</v>
      </c>
      <c r="Z10" s="24">
        <v>7</v>
      </c>
      <c r="AA10" s="21">
        <v>8</v>
      </c>
      <c r="AB10" s="21">
        <v>8</v>
      </c>
      <c r="AC10" s="21">
        <v>6</v>
      </c>
      <c r="AD10" s="22">
        <v>9</v>
      </c>
      <c r="AE10" s="22">
        <v>8</v>
      </c>
      <c r="AF10" s="22">
        <v>9</v>
      </c>
      <c r="AG10" s="24"/>
      <c r="AH10" s="25"/>
    </row>
    <row r="11" spans="1:34" ht="24.9" customHeight="1" x14ac:dyDescent="0.2">
      <c r="A11" s="8">
        <f>IF(B11="","",_xlfn.AGGREGATE(3,3,$B$7:B11))</f>
        <v>5</v>
      </c>
      <c r="B11" s="34" t="s">
        <v>203</v>
      </c>
      <c r="C11" s="28" t="s">
        <v>204</v>
      </c>
      <c r="D11" s="28" t="s">
        <v>1333</v>
      </c>
      <c r="E11" s="28" t="s">
        <v>1484</v>
      </c>
      <c r="F11" s="35" t="s">
        <v>205</v>
      </c>
      <c r="G11" s="28" t="s">
        <v>27</v>
      </c>
      <c r="H11" s="28" t="s">
        <v>28</v>
      </c>
      <c r="I11" s="28" t="s">
        <v>1557</v>
      </c>
      <c r="J11" s="28" t="s">
        <v>206</v>
      </c>
      <c r="K11" s="28" t="s">
        <v>29</v>
      </c>
      <c r="L11" s="28" t="s">
        <v>30</v>
      </c>
      <c r="M11" s="28" t="s">
        <v>206</v>
      </c>
      <c r="N11" s="28" t="s">
        <v>29</v>
      </c>
      <c r="O11" s="28" t="s">
        <v>30</v>
      </c>
      <c r="P11" s="28"/>
      <c r="Q11" s="28" t="s">
        <v>207</v>
      </c>
      <c r="R11" s="28" t="s">
        <v>208</v>
      </c>
      <c r="S11" s="36" t="s">
        <v>209</v>
      </c>
      <c r="T11" s="37">
        <f t="shared" ca="1" si="2"/>
        <v>45516.333576736113</v>
      </c>
      <c r="U11" s="28" t="s">
        <v>34</v>
      </c>
      <c r="V11" s="20"/>
      <c r="W11" s="49"/>
      <c r="X11" s="24">
        <v>9</v>
      </c>
      <c r="Y11" s="24">
        <v>10</v>
      </c>
      <c r="Z11" s="24">
        <v>9</v>
      </c>
      <c r="AA11" s="52">
        <v>9</v>
      </c>
      <c r="AB11" s="21">
        <v>9</v>
      </c>
      <c r="AC11" s="52">
        <v>9</v>
      </c>
      <c r="AD11" s="22">
        <v>9</v>
      </c>
      <c r="AE11" s="53">
        <v>10</v>
      </c>
      <c r="AF11" s="22">
        <v>10</v>
      </c>
      <c r="AG11" s="24" t="s">
        <v>1236</v>
      </c>
      <c r="AH11" s="25"/>
    </row>
    <row r="12" spans="1:34" ht="24.9" customHeight="1" x14ac:dyDescent="0.2">
      <c r="A12" s="8">
        <f>IF(B12="","",_xlfn.AGGREGATE(3,3,$B$7:B12))</f>
        <v>6</v>
      </c>
      <c r="B12" s="34" t="s">
        <v>900</v>
      </c>
      <c r="C12" s="28" t="s">
        <v>204</v>
      </c>
      <c r="D12" s="28" t="s">
        <v>1333</v>
      </c>
      <c r="E12" s="28" t="s">
        <v>1484</v>
      </c>
      <c r="F12" s="35" t="s">
        <v>901</v>
      </c>
      <c r="G12" s="28" t="s">
        <v>27</v>
      </c>
      <c r="H12" s="28" t="s">
        <v>28</v>
      </c>
      <c r="I12" s="28" t="s">
        <v>1550</v>
      </c>
      <c r="J12" s="28" t="s">
        <v>1561</v>
      </c>
      <c r="K12" s="28" t="s">
        <v>29</v>
      </c>
      <c r="L12" s="28" t="s">
        <v>30</v>
      </c>
      <c r="M12" s="28" t="s">
        <v>1561</v>
      </c>
      <c r="N12" s="28" t="s">
        <v>29</v>
      </c>
      <c r="O12" s="28" t="s">
        <v>30</v>
      </c>
      <c r="P12" s="28"/>
      <c r="Q12" s="28" t="s">
        <v>902</v>
      </c>
      <c r="R12" s="28" t="s">
        <v>903</v>
      </c>
      <c r="S12" s="36" t="s">
        <v>904</v>
      </c>
      <c r="T12" s="37">
        <f t="shared" ca="1" si="2"/>
        <v>45516.333576736113</v>
      </c>
      <c r="U12" s="28" t="s">
        <v>55</v>
      </c>
      <c r="V12" s="20"/>
      <c r="W12" s="49"/>
      <c r="X12" s="24">
        <v>9</v>
      </c>
      <c r="Y12" s="24">
        <v>10</v>
      </c>
      <c r="Z12" s="24">
        <v>9</v>
      </c>
      <c r="AA12" s="52">
        <v>10</v>
      </c>
      <c r="AB12" s="21">
        <v>9</v>
      </c>
      <c r="AC12" s="52">
        <v>8</v>
      </c>
      <c r="AD12" s="22">
        <v>9</v>
      </c>
      <c r="AE12" s="53">
        <v>9</v>
      </c>
      <c r="AF12" s="22">
        <v>10</v>
      </c>
      <c r="AG12" s="24" t="s">
        <v>1236</v>
      </c>
      <c r="AH12" s="25"/>
    </row>
    <row r="13" spans="1:34" ht="24.9" customHeight="1" x14ac:dyDescent="0.2">
      <c r="A13" s="8">
        <f>IF(B13="","",_xlfn.AGGREGATE(3,3,$B$7:B13))</f>
        <v>7</v>
      </c>
      <c r="B13" s="34" t="s">
        <v>273</v>
      </c>
      <c r="C13" s="28" t="s">
        <v>274</v>
      </c>
      <c r="D13" s="28" t="s">
        <v>1344</v>
      </c>
      <c r="E13" s="28" t="s">
        <v>1484</v>
      </c>
      <c r="F13" s="35" t="s">
        <v>275</v>
      </c>
      <c r="G13" s="28" t="s">
        <v>27</v>
      </c>
      <c r="H13" s="28" t="s">
        <v>28</v>
      </c>
      <c r="I13" s="28" t="s">
        <v>1557</v>
      </c>
      <c r="J13" s="28" t="s">
        <v>1562</v>
      </c>
      <c r="K13" s="28" t="s">
        <v>29</v>
      </c>
      <c r="L13" s="28" t="s">
        <v>30</v>
      </c>
      <c r="M13" s="28" t="s">
        <v>1562</v>
      </c>
      <c r="N13" s="28" t="s">
        <v>29</v>
      </c>
      <c r="O13" s="28" t="s">
        <v>30</v>
      </c>
      <c r="P13" s="28"/>
      <c r="Q13" s="28" t="s">
        <v>276</v>
      </c>
      <c r="R13" s="28" t="s">
        <v>277</v>
      </c>
      <c r="S13" s="36" t="s">
        <v>278</v>
      </c>
      <c r="T13" s="37">
        <f t="shared" ca="1" si="2"/>
        <v>45516.333576736113</v>
      </c>
      <c r="U13" s="28" t="s">
        <v>55</v>
      </c>
      <c r="V13" s="20"/>
      <c r="W13" s="49"/>
      <c r="X13" s="24">
        <v>10</v>
      </c>
      <c r="Y13" s="24">
        <v>10</v>
      </c>
      <c r="Z13" s="24">
        <v>9</v>
      </c>
      <c r="AA13" s="21">
        <v>10</v>
      </c>
      <c r="AB13" s="21">
        <v>9</v>
      </c>
      <c r="AC13" s="21">
        <v>10</v>
      </c>
      <c r="AD13" s="22">
        <v>9</v>
      </c>
      <c r="AE13" s="22">
        <v>10</v>
      </c>
      <c r="AF13" s="22">
        <v>10</v>
      </c>
      <c r="AG13" s="24" t="s">
        <v>1236</v>
      </c>
      <c r="AH13" s="25" t="s">
        <v>1246</v>
      </c>
    </row>
    <row r="14" spans="1:34" ht="24.9" customHeight="1" x14ac:dyDescent="0.2">
      <c r="A14" s="8">
        <f>IF(B14="","",_xlfn.AGGREGATE(3,3,$B$7:B14))</f>
        <v>8</v>
      </c>
      <c r="B14" s="34" t="s">
        <v>481</v>
      </c>
      <c r="C14" s="28" t="s">
        <v>482</v>
      </c>
      <c r="D14" s="28" t="s">
        <v>1376</v>
      </c>
      <c r="E14" s="28" t="s">
        <v>1484</v>
      </c>
      <c r="F14" s="35" t="s">
        <v>483</v>
      </c>
      <c r="G14" s="28" t="s">
        <v>27</v>
      </c>
      <c r="H14" s="28" t="s">
        <v>28</v>
      </c>
      <c r="I14" s="28" t="s">
        <v>1559</v>
      </c>
      <c r="J14" s="28" t="s">
        <v>364</v>
      </c>
      <c r="K14" s="28" t="s">
        <v>29</v>
      </c>
      <c r="L14" s="28" t="s">
        <v>30</v>
      </c>
      <c r="M14" s="28" t="s">
        <v>364</v>
      </c>
      <c r="N14" s="28" t="s">
        <v>29</v>
      </c>
      <c r="O14" s="28" t="s">
        <v>30</v>
      </c>
      <c r="P14" s="28"/>
      <c r="Q14" s="28" t="s">
        <v>484</v>
      </c>
      <c r="R14" s="28" t="s">
        <v>485</v>
      </c>
      <c r="S14" s="36" t="s">
        <v>486</v>
      </c>
      <c r="T14" s="37">
        <f t="shared" ca="1" si="2"/>
        <v>45516.333576736113</v>
      </c>
      <c r="U14" s="28" t="s">
        <v>192</v>
      </c>
      <c r="V14" s="20"/>
      <c r="W14" s="49"/>
      <c r="X14" s="24">
        <v>9</v>
      </c>
      <c r="Y14" s="24">
        <v>9</v>
      </c>
      <c r="Z14" s="24">
        <v>10</v>
      </c>
      <c r="AA14" s="21">
        <v>9</v>
      </c>
      <c r="AB14" s="21">
        <v>9</v>
      </c>
      <c r="AC14" s="21">
        <v>10</v>
      </c>
      <c r="AD14" s="22">
        <v>9</v>
      </c>
      <c r="AE14" s="22">
        <v>9</v>
      </c>
      <c r="AF14" s="22">
        <v>10</v>
      </c>
      <c r="AG14" s="24" t="s">
        <v>1236</v>
      </c>
      <c r="AH14" s="25"/>
    </row>
    <row r="15" spans="1:34" ht="24.9" customHeight="1" x14ac:dyDescent="0.2">
      <c r="A15" s="8">
        <f>IF(B15="","",_xlfn.AGGREGATE(3,3,$B$7:B15))</f>
        <v>9</v>
      </c>
      <c r="B15" s="34" t="s">
        <v>361</v>
      </c>
      <c r="C15" s="28" t="s">
        <v>362</v>
      </c>
      <c r="D15" s="28" t="s">
        <v>1358</v>
      </c>
      <c r="E15" s="28" t="s">
        <v>1484</v>
      </c>
      <c r="F15" s="35" t="s">
        <v>363</v>
      </c>
      <c r="G15" s="28" t="s">
        <v>27</v>
      </c>
      <c r="H15" s="28" t="s">
        <v>28</v>
      </c>
      <c r="I15" s="28" t="s">
        <v>1550</v>
      </c>
      <c r="J15" s="28" t="s">
        <v>364</v>
      </c>
      <c r="K15" s="28" t="s">
        <v>29</v>
      </c>
      <c r="L15" s="28" t="s">
        <v>30</v>
      </c>
      <c r="M15" s="28" t="s">
        <v>364</v>
      </c>
      <c r="N15" s="28" t="s">
        <v>29</v>
      </c>
      <c r="O15" s="28" t="s">
        <v>30</v>
      </c>
      <c r="P15" s="28"/>
      <c r="Q15" s="28" t="s">
        <v>365</v>
      </c>
      <c r="R15" s="28" t="s">
        <v>1565</v>
      </c>
      <c r="S15" s="36" t="s">
        <v>366</v>
      </c>
      <c r="T15" s="37">
        <f t="shared" ca="1" si="2"/>
        <v>45516.333576736113</v>
      </c>
      <c r="U15" s="28" t="s">
        <v>55</v>
      </c>
      <c r="V15" s="20"/>
      <c r="W15" s="49"/>
      <c r="X15" s="24">
        <v>10</v>
      </c>
      <c r="Y15" s="24">
        <v>10</v>
      </c>
      <c r="Z15" s="24">
        <v>9</v>
      </c>
      <c r="AA15" s="21">
        <v>10</v>
      </c>
      <c r="AB15" s="21">
        <v>9</v>
      </c>
      <c r="AC15" s="21">
        <v>10</v>
      </c>
      <c r="AD15" s="22">
        <v>10</v>
      </c>
      <c r="AE15" s="22">
        <v>10</v>
      </c>
      <c r="AF15" s="22">
        <v>10</v>
      </c>
      <c r="AG15" s="24" t="s">
        <v>1236</v>
      </c>
      <c r="AH15" s="25" t="s">
        <v>1251</v>
      </c>
    </row>
    <row r="16" spans="1:34" ht="24.9" customHeight="1" x14ac:dyDescent="0.2">
      <c r="A16" s="8">
        <f>IF(B16="","",_xlfn.AGGREGATE(3,3,$B$7:B16))</f>
        <v>10</v>
      </c>
      <c r="B16" s="34" t="s">
        <v>390</v>
      </c>
      <c r="C16" s="28" t="s">
        <v>391</v>
      </c>
      <c r="D16" s="28" t="s">
        <v>1363</v>
      </c>
      <c r="E16" s="28" t="s">
        <v>1502</v>
      </c>
      <c r="F16" s="35" t="s">
        <v>392</v>
      </c>
      <c r="G16" s="28" t="s">
        <v>27</v>
      </c>
      <c r="H16" s="28" t="s">
        <v>28</v>
      </c>
      <c r="I16" s="28" t="s">
        <v>72</v>
      </c>
      <c r="J16" s="28" t="s">
        <v>393</v>
      </c>
      <c r="K16" s="28" t="s">
        <v>29</v>
      </c>
      <c r="L16" s="28" t="s">
        <v>30</v>
      </c>
      <c r="M16" s="28" t="s">
        <v>393</v>
      </c>
      <c r="N16" s="28" t="s">
        <v>29</v>
      </c>
      <c r="O16" s="28" t="s">
        <v>30</v>
      </c>
      <c r="P16" s="28"/>
      <c r="Q16" s="28" t="s">
        <v>394</v>
      </c>
      <c r="R16" s="28" t="s">
        <v>395</v>
      </c>
      <c r="S16" s="36" t="s">
        <v>396</v>
      </c>
      <c r="T16" s="37">
        <f t="shared" ca="1" si="2"/>
        <v>45516.333576736113</v>
      </c>
      <c r="U16" s="28" t="s">
        <v>55</v>
      </c>
      <c r="V16" s="20"/>
      <c r="W16" s="49"/>
      <c r="X16" s="24">
        <v>7</v>
      </c>
      <c r="Y16" s="24">
        <v>9</v>
      </c>
      <c r="Z16" s="24">
        <v>7</v>
      </c>
      <c r="AA16" s="21">
        <v>9</v>
      </c>
      <c r="AB16" s="21">
        <v>7</v>
      </c>
      <c r="AC16" s="21">
        <v>8</v>
      </c>
      <c r="AD16" s="22">
        <v>9</v>
      </c>
      <c r="AE16" s="22">
        <v>9</v>
      </c>
      <c r="AF16" s="22">
        <v>8</v>
      </c>
      <c r="AG16" s="24"/>
      <c r="AH16" s="25"/>
    </row>
    <row r="17" spans="1:34" ht="24.9" customHeight="1" x14ac:dyDescent="0.2">
      <c r="A17" s="8">
        <f>IF(B17="","",_xlfn.AGGREGATE(3,3,$B$7:B17))</f>
        <v>11</v>
      </c>
      <c r="B17" s="34" t="s">
        <v>973</v>
      </c>
      <c r="C17" s="28" t="s">
        <v>974</v>
      </c>
      <c r="D17" s="28" t="s">
        <v>1447</v>
      </c>
      <c r="E17" s="28" t="s">
        <v>1502</v>
      </c>
      <c r="F17" s="35" t="s">
        <v>37</v>
      </c>
      <c r="G17" s="28" t="s">
        <v>27</v>
      </c>
      <c r="H17" s="28" t="s">
        <v>28</v>
      </c>
      <c r="I17" s="28" t="s">
        <v>72</v>
      </c>
      <c r="J17" s="28" t="s">
        <v>1630</v>
      </c>
      <c r="K17" s="28" t="s">
        <v>29</v>
      </c>
      <c r="L17" s="28" t="s">
        <v>30</v>
      </c>
      <c r="M17" s="28" t="s">
        <v>1630</v>
      </c>
      <c r="N17" s="28" t="s">
        <v>29</v>
      </c>
      <c r="O17" s="28" t="s">
        <v>30</v>
      </c>
      <c r="P17" s="28"/>
      <c r="Q17" s="28" t="s">
        <v>975</v>
      </c>
      <c r="R17" s="28" t="s">
        <v>898</v>
      </c>
      <c r="S17" s="36" t="s">
        <v>976</v>
      </c>
      <c r="T17" s="37">
        <f t="shared" ca="1" si="2"/>
        <v>45516.333576736113</v>
      </c>
      <c r="U17" s="28" t="s">
        <v>55</v>
      </c>
      <c r="V17" s="20"/>
      <c r="W17" s="49"/>
      <c r="X17" s="24">
        <v>8</v>
      </c>
      <c r="Y17" s="24">
        <v>8</v>
      </c>
      <c r="Z17" s="24">
        <v>8</v>
      </c>
      <c r="AA17" s="21">
        <v>9</v>
      </c>
      <c r="AB17" s="21">
        <v>5</v>
      </c>
      <c r="AC17" s="21">
        <v>7</v>
      </c>
      <c r="AD17" s="22">
        <v>9</v>
      </c>
      <c r="AE17" s="22">
        <v>5</v>
      </c>
      <c r="AF17" s="22">
        <v>6</v>
      </c>
      <c r="AG17" s="24"/>
      <c r="AH17" s="25"/>
    </row>
    <row r="18" spans="1:34" ht="24.9" customHeight="1" x14ac:dyDescent="0.2">
      <c r="A18" s="8">
        <f>IF(B18="","",_xlfn.AGGREGATE(3,3,$B$7:B18))</f>
        <v>12</v>
      </c>
      <c r="B18" s="34" t="s">
        <v>146</v>
      </c>
      <c r="C18" s="28" t="s">
        <v>147</v>
      </c>
      <c r="D18" s="28" t="s">
        <v>1324</v>
      </c>
      <c r="E18" s="28" t="s">
        <v>1315</v>
      </c>
      <c r="F18" s="35" t="s">
        <v>148</v>
      </c>
      <c r="G18" s="28" t="s">
        <v>27</v>
      </c>
      <c r="H18" s="28" t="s">
        <v>28</v>
      </c>
      <c r="I18" s="28" t="s">
        <v>1557</v>
      </c>
      <c r="J18" s="28" t="s">
        <v>1566</v>
      </c>
      <c r="K18" s="28" t="s">
        <v>29</v>
      </c>
      <c r="L18" s="28" t="s">
        <v>30</v>
      </c>
      <c r="M18" s="28" t="s">
        <v>1566</v>
      </c>
      <c r="N18" s="28" t="s">
        <v>29</v>
      </c>
      <c r="O18" s="28" t="s">
        <v>30</v>
      </c>
      <c r="P18" s="28"/>
      <c r="Q18" s="28" t="s">
        <v>149</v>
      </c>
      <c r="R18" s="28" t="s">
        <v>150</v>
      </c>
      <c r="S18" s="36" t="s">
        <v>151</v>
      </c>
      <c r="T18" s="37">
        <f t="shared" ca="1" si="2"/>
        <v>45516.333576736113</v>
      </c>
      <c r="U18" s="28" t="s">
        <v>55</v>
      </c>
      <c r="V18" s="20"/>
      <c r="W18" s="49"/>
      <c r="X18" s="24">
        <v>10</v>
      </c>
      <c r="Y18" s="24">
        <v>10</v>
      </c>
      <c r="Z18" s="24">
        <v>10</v>
      </c>
      <c r="AA18" s="21">
        <v>10</v>
      </c>
      <c r="AB18" s="21">
        <v>9</v>
      </c>
      <c r="AC18" s="21">
        <v>10</v>
      </c>
      <c r="AD18" s="22">
        <v>10</v>
      </c>
      <c r="AE18" s="22">
        <v>10</v>
      </c>
      <c r="AF18" s="22">
        <v>10</v>
      </c>
      <c r="AG18" s="24" t="s">
        <v>1236</v>
      </c>
      <c r="AH18" s="25" t="s">
        <v>1241</v>
      </c>
    </row>
    <row r="19" spans="1:34" ht="24.9" customHeight="1" x14ac:dyDescent="0.2">
      <c r="A19" s="8">
        <f>IF(B19="","",_xlfn.AGGREGATE(3,3,$B$7:B19))</f>
        <v>13</v>
      </c>
      <c r="B19" s="34" t="s">
        <v>452</v>
      </c>
      <c r="C19" s="28" t="s">
        <v>453</v>
      </c>
      <c r="D19" s="28" t="s">
        <v>1371</v>
      </c>
      <c r="E19" s="28" t="s">
        <v>1315</v>
      </c>
      <c r="F19" s="35" t="s">
        <v>454</v>
      </c>
      <c r="G19" s="28" t="s">
        <v>27</v>
      </c>
      <c r="H19" s="28" t="s">
        <v>28</v>
      </c>
      <c r="I19" s="28" t="s">
        <v>1557</v>
      </c>
      <c r="J19" s="28" t="s">
        <v>1561</v>
      </c>
      <c r="K19" s="28" t="s">
        <v>29</v>
      </c>
      <c r="L19" s="28" t="s">
        <v>30</v>
      </c>
      <c r="M19" s="28" t="s">
        <v>1561</v>
      </c>
      <c r="N19" s="28" t="s">
        <v>29</v>
      </c>
      <c r="O19" s="28" t="s">
        <v>30</v>
      </c>
      <c r="P19" s="28"/>
      <c r="Q19" s="28" t="s">
        <v>1286</v>
      </c>
      <c r="R19" s="28" t="s">
        <v>455</v>
      </c>
      <c r="S19" s="36" t="s">
        <v>456</v>
      </c>
      <c r="T19" s="37">
        <f t="shared" ca="1" si="2"/>
        <v>45516.333576736113</v>
      </c>
      <c r="U19" s="28" t="s">
        <v>55</v>
      </c>
      <c r="V19" s="20"/>
      <c r="W19" s="49"/>
      <c r="X19" s="24">
        <v>9</v>
      </c>
      <c r="Y19" s="24">
        <v>10</v>
      </c>
      <c r="Z19" s="24">
        <v>9</v>
      </c>
      <c r="AA19" s="21">
        <v>9</v>
      </c>
      <c r="AB19" s="21">
        <v>9</v>
      </c>
      <c r="AC19" s="21">
        <v>10</v>
      </c>
      <c r="AD19" s="22">
        <v>9</v>
      </c>
      <c r="AE19" s="22">
        <v>9</v>
      </c>
      <c r="AF19" s="22">
        <v>10</v>
      </c>
      <c r="AG19" s="24" t="s">
        <v>1236</v>
      </c>
      <c r="AH19" s="25" t="s">
        <v>1256</v>
      </c>
    </row>
    <row r="20" spans="1:34" ht="24.9" customHeight="1" x14ac:dyDescent="0.2">
      <c r="A20" s="8">
        <f>IF(B20="","",_xlfn.AGGREGATE(3,3,$B$7:B20))</f>
        <v>14</v>
      </c>
      <c r="B20" s="34" t="s">
        <v>989</v>
      </c>
      <c r="C20" s="28" t="s">
        <v>990</v>
      </c>
      <c r="D20" s="28" t="s">
        <v>1450</v>
      </c>
      <c r="E20" s="28" t="s">
        <v>1315</v>
      </c>
      <c r="F20" s="35" t="s">
        <v>991</v>
      </c>
      <c r="G20" s="28" t="s">
        <v>27</v>
      </c>
      <c r="H20" s="28" t="s">
        <v>28</v>
      </c>
      <c r="I20" s="28" t="s">
        <v>1550</v>
      </c>
      <c r="J20" s="28" t="s">
        <v>659</v>
      </c>
      <c r="K20" s="28" t="s">
        <v>29</v>
      </c>
      <c r="L20" s="28" t="s">
        <v>30</v>
      </c>
      <c r="M20" s="28" t="s">
        <v>659</v>
      </c>
      <c r="N20" s="28" t="s">
        <v>29</v>
      </c>
      <c r="O20" s="28" t="s">
        <v>30</v>
      </c>
      <c r="P20" s="28"/>
      <c r="Q20" s="28" t="s">
        <v>992</v>
      </c>
      <c r="R20" s="28" t="s">
        <v>1567</v>
      </c>
      <c r="S20" s="36" t="s">
        <v>993</v>
      </c>
      <c r="T20" s="37">
        <f t="shared" ca="1" si="2"/>
        <v>45516.333576736113</v>
      </c>
      <c r="U20" s="28" t="s">
        <v>55</v>
      </c>
      <c r="V20" s="20"/>
      <c r="W20" s="49"/>
      <c r="X20" s="24">
        <v>4</v>
      </c>
      <c r="Y20" s="24">
        <v>8</v>
      </c>
      <c r="Z20" s="24">
        <v>6</v>
      </c>
      <c r="AA20" s="21">
        <v>5</v>
      </c>
      <c r="AB20" s="21">
        <v>6</v>
      </c>
      <c r="AC20" s="21">
        <v>7</v>
      </c>
      <c r="AD20" s="22">
        <v>6</v>
      </c>
      <c r="AE20" s="22">
        <v>7</v>
      </c>
      <c r="AF20" s="22">
        <v>6</v>
      </c>
      <c r="AG20" s="24"/>
      <c r="AH20" s="25"/>
    </row>
    <row r="21" spans="1:34" ht="24.9" customHeight="1" x14ac:dyDescent="0.2">
      <c r="A21" s="8">
        <f>IF(B21="","",_xlfn.AGGREGATE(3,3,$B$7:B21))</f>
        <v>15</v>
      </c>
      <c r="B21" s="34" t="s">
        <v>216</v>
      </c>
      <c r="C21" s="28" t="s">
        <v>217</v>
      </c>
      <c r="D21" s="28" t="s">
        <v>1335</v>
      </c>
      <c r="E21" s="28" t="s">
        <v>1315</v>
      </c>
      <c r="F21" s="35" t="s">
        <v>218</v>
      </c>
      <c r="G21" s="28" t="s">
        <v>27</v>
      </c>
      <c r="H21" s="28" t="s">
        <v>28</v>
      </c>
      <c r="I21" s="28" t="s">
        <v>1559</v>
      </c>
      <c r="J21" s="28" t="s">
        <v>219</v>
      </c>
      <c r="K21" s="28" t="s">
        <v>29</v>
      </c>
      <c r="L21" s="28" t="s">
        <v>30</v>
      </c>
      <c r="M21" s="28" t="s">
        <v>219</v>
      </c>
      <c r="N21" s="28" t="s">
        <v>29</v>
      </c>
      <c r="O21" s="28" t="s">
        <v>30</v>
      </c>
      <c r="P21" s="28"/>
      <c r="Q21" s="28" t="s">
        <v>220</v>
      </c>
      <c r="R21" s="28" t="s">
        <v>221</v>
      </c>
      <c r="S21" s="36" t="s">
        <v>222</v>
      </c>
      <c r="T21" s="37">
        <f t="shared" ca="1" si="2"/>
        <v>45516.333576736113</v>
      </c>
      <c r="U21" s="28" t="s">
        <v>34</v>
      </c>
      <c r="V21" s="20"/>
      <c r="W21" s="49"/>
      <c r="X21" s="24">
        <v>7</v>
      </c>
      <c r="Y21" s="24">
        <v>6</v>
      </c>
      <c r="Z21" s="24">
        <v>6</v>
      </c>
      <c r="AA21" s="21">
        <v>8</v>
      </c>
      <c r="AB21" s="21">
        <v>5</v>
      </c>
      <c r="AC21" s="21">
        <v>8</v>
      </c>
      <c r="AD21" s="22">
        <v>9</v>
      </c>
      <c r="AE21" s="22">
        <v>9</v>
      </c>
      <c r="AF21" s="22">
        <v>8</v>
      </c>
      <c r="AG21" s="24"/>
      <c r="AH21" s="25"/>
    </row>
    <row r="22" spans="1:34" ht="24.9" customHeight="1" x14ac:dyDescent="0.2">
      <c r="A22" s="8">
        <f>IF(B22="","",_xlfn.AGGREGATE(3,3,$B$7:B22))</f>
        <v>16</v>
      </c>
      <c r="B22" s="34" t="s">
        <v>93</v>
      </c>
      <c r="C22" s="28" t="s">
        <v>94</v>
      </c>
      <c r="D22" s="28" t="s">
        <v>1300</v>
      </c>
      <c r="E22" s="28" t="s">
        <v>1315</v>
      </c>
      <c r="F22" s="35" t="s">
        <v>95</v>
      </c>
      <c r="G22" s="28" t="s">
        <v>38</v>
      </c>
      <c r="H22" s="28" t="s">
        <v>28</v>
      </c>
      <c r="I22" s="28" t="s">
        <v>1550</v>
      </c>
      <c r="J22" s="28" t="s">
        <v>1569</v>
      </c>
      <c r="K22" s="28" t="s">
        <v>29</v>
      </c>
      <c r="L22" s="28" t="s">
        <v>30</v>
      </c>
      <c r="M22" s="28" t="s">
        <v>1569</v>
      </c>
      <c r="N22" s="28" t="s">
        <v>29</v>
      </c>
      <c r="O22" s="28" t="s">
        <v>30</v>
      </c>
      <c r="P22" s="28"/>
      <c r="Q22" s="28" t="s">
        <v>96</v>
      </c>
      <c r="R22" s="28" t="s">
        <v>97</v>
      </c>
      <c r="S22" s="36" t="s">
        <v>98</v>
      </c>
      <c r="T22" s="37">
        <f t="shared" ca="1" si="2"/>
        <v>45516.333576736113</v>
      </c>
      <c r="U22" s="28" t="s">
        <v>55</v>
      </c>
      <c r="V22" s="20"/>
      <c r="W22" s="49"/>
      <c r="X22" s="24">
        <v>6</v>
      </c>
      <c r="Y22" s="24">
        <v>7</v>
      </c>
      <c r="Z22" s="24">
        <v>7</v>
      </c>
      <c r="AA22" s="21">
        <v>7</v>
      </c>
      <c r="AB22" s="21">
        <v>6</v>
      </c>
      <c r="AC22" s="21">
        <v>8</v>
      </c>
      <c r="AD22" s="22">
        <v>7</v>
      </c>
      <c r="AE22" s="22">
        <v>9</v>
      </c>
      <c r="AF22" s="22">
        <v>7</v>
      </c>
      <c r="AG22" s="24"/>
      <c r="AH22" s="25"/>
    </row>
    <row r="23" spans="1:34" ht="24.9" customHeight="1" x14ac:dyDescent="0.2">
      <c r="A23" s="8">
        <f>IF(B23="","",_xlfn.AGGREGATE(3,3,$B$7:B23))</f>
        <v>17</v>
      </c>
      <c r="B23" s="34" t="s">
        <v>249</v>
      </c>
      <c r="C23" s="28" t="s">
        <v>250</v>
      </c>
      <c r="D23" s="28" t="s">
        <v>1340</v>
      </c>
      <c r="E23" s="28" t="s">
        <v>1315</v>
      </c>
      <c r="F23" s="35" t="s">
        <v>251</v>
      </c>
      <c r="G23" s="28" t="s">
        <v>27</v>
      </c>
      <c r="H23" s="28" t="s">
        <v>28</v>
      </c>
      <c r="I23" s="28" t="s">
        <v>1559</v>
      </c>
      <c r="J23" s="28" t="s">
        <v>252</v>
      </c>
      <c r="K23" s="28" t="s">
        <v>29</v>
      </c>
      <c r="L23" s="28" t="s">
        <v>30</v>
      </c>
      <c r="M23" s="28" t="s">
        <v>252</v>
      </c>
      <c r="N23" s="28" t="s">
        <v>29</v>
      </c>
      <c r="O23" s="28" t="s">
        <v>30</v>
      </c>
      <c r="P23" s="28"/>
      <c r="Q23" s="28" t="s">
        <v>1570</v>
      </c>
      <c r="R23" s="28" t="s">
        <v>253</v>
      </c>
      <c r="S23" s="36" t="s">
        <v>254</v>
      </c>
      <c r="T23" s="37">
        <f t="shared" ca="1" si="2"/>
        <v>45516.333576736113</v>
      </c>
      <c r="U23" s="28" t="s">
        <v>34</v>
      </c>
      <c r="V23" s="20"/>
      <c r="W23" s="49"/>
      <c r="X23" s="24">
        <v>10</v>
      </c>
      <c r="Y23" s="24">
        <v>9</v>
      </c>
      <c r="Z23" s="24">
        <v>9</v>
      </c>
      <c r="AA23" s="21">
        <v>9</v>
      </c>
      <c r="AB23" s="21">
        <v>9</v>
      </c>
      <c r="AC23" s="21">
        <v>9</v>
      </c>
      <c r="AD23" s="22">
        <v>9</v>
      </c>
      <c r="AE23" s="22">
        <v>10</v>
      </c>
      <c r="AF23" s="22">
        <v>10</v>
      </c>
      <c r="AG23" s="24"/>
      <c r="AH23" s="25"/>
    </row>
    <row r="24" spans="1:34" ht="24.9" customHeight="1" x14ac:dyDescent="0.2">
      <c r="A24" s="8">
        <f>IF(B24="","",_xlfn.AGGREGATE(3,3,$B$7:B24))</f>
        <v>18</v>
      </c>
      <c r="B24" s="34" t="s">
        <v>828</v>
      </c>
      <c r="C24" s="28" t="s">
        <v>829</v>
      </c>
      <c r="D24" s="28" t="s">
        <v>1427</v>
      </c>
      <c r="E24" s="28" t="s">
        <v>1315</v>
      </c>
      <c r="F24" s="35" t="s">
        <v>830</v>
      </c>
      <c r="G24" s="28" t="s">
        <v>27</v>
      </c>
      <c r="H24" s="28" t="s">
        <v>28</v>
      </c>
      <c r="I24" s="28" t="s">
        <v>1572</v>
      </c>
      <c r="J24" s="28" t="s">
        <v>375</v>
      </c>
      <c r="K24" s="28" t="s">
        <v>29</v>
      </c>
      <c r="L24" s="28" t="s">
        <v>30</v>
      </c>
      <c r="M24" s="28" t="s">
        <v>375</v>
      </c>
      <c r="N24" s="28" t="s">
        <v>29</v>
      </c>
      <c r="O24" s="28" t="s">
        <v>30</v>
      </c>
      <c r="P24" s="28"/>
      <c r="Q24" s="28" t="s">
        <v>831</v>
      </c>
      <c r="R24" s="28" t="s">
        <v>832</v>
      </c>
      <c r="S24" s="36" t="s">
        <v>833</v>
      </c>
      <c r="T24" s="37">
        <f t="shared" ca="1" si="2"/>
        <v>45516.333576736113</v>
      </c>
      <c r="U24" s="28" t="s">
        <v>55</v>
      </c>
      <c r="V24" s="20"/>
      <c r="W24" s="49"/>
      <c r="X24" s="24">
        <v>10</v>
      </c>
      <c r="Y24" s="24">
        <v>10</v>
      </c>
      <c r="Z24" s="24">
        <v>9</v>
      </c>
      <c r="AA24" s="21">
        <v>10</v>
      </c>
      <c r="AB24" s="21">
        <v>9</v>
      </c>
      <c r="AC24" s="21">
        <v>10</v>
      </c>
      <c r="AD24" s="22">
        <v>9</v>
      </c>
      <c r="AE24" s="22">
        <v>10</v>
      </c>
      <c r="AF24" s="22">
        <v>9</v>
      </c>
      <c r="AG24" s="24" t="s">
        <v>1236</v>
      </c>
      <c r="AH24" s="25" t="s">
        <v>1269</v>
      </c>
    </row>
    <row r="25" spans="1:34" ht="24.9" customHeight="1" x14ac:dyDescent="0.2">
      <c r="A25" s="8">
        <f>IF(B25="","",_xlfn.AGGREGATE(3,3,$B$7:B25))</f>
        <v>19</v>
      </c>
      <c r="B25" s="34" t="s">
        <v>939</v>
      </c>
      <c r="C25" s="28" t="s">
        <v>940</v>
      </c>
      <c r="D25" s="28" t="s">
        <v>1299</v>
      </c>
      <c r="E25" s="28" t="s">
        <v>1315</v>
      </c>
      <c r="F25" s="35" t="s">
        <v>26</v>
      </c>
      <c r="G25" s="28" t="s">
        <v>27</v>
      </c>
      <c r="H25" s="28" t="s">
        <v>28</v>
      </c>
      <c r="I25" s="28" t="s">
        <v>1550</v>
      </c>
      <c r="J25" s="28" t="s">
        <v>375</v>
      </c>
      <c r="K25" s="28" t="s">
        <v>29</v>
      </c>
      <c r="L25" s="28" t="s">
        <v>30</v>
      </c>
      <c r="M25" s="28" t="s">
        <v>375</v>
      </c>
      <c r="N25" s="28" t="s">
        <v>29</v>
      </c>
      <c r="O25" s="28" t="s">
        <v>30</v>
      </c>
      <c r="P25" s="28"/>
      <c r="Q25" s="28" t="s">
        <v>941</v>
      </c>
      <c r="R25" s="28" t="s">
        <v>1573</v>
      </c>
      <c r="S25" s="36" t="s">
        <v>942</v>
      </c>
      <c r="T25" s="37">
        <f t="shared" ca="1" si="2"/>
        <v>45516.333576736113</v>
      </c>
      <c r="U25" s="28" t="s">
        <v>55</v>
      </c>
      <c r="V25" s="20"/>
      <c r="W25" s="49"/>
      <c r="X25" s="24">
        <v>10</v>
      </c>
      <c r="Y25" s="24">
        <v>10</v>
      </c>
      <c r="Z25" s="24">
        <v>9</v>
      </c>
      <c r="AA25" s="21">
        <v>10</v>
      </c>
      <c r="AB25" s="21">
        <v>9</v>
      </c>
      <c r="AC25" s="21">
        <v>9</v>
      </c>
      <c r="AD25" s="22">
        <v>10</v>
      </c>
      <c r="AE25" s="22">
        <v>10</v>
      </c>
      <c r="AF25" s="22">
        <v>8</v>
      </c>
      <c r="AG25" s="24"/>
      <c r="AH25" s="25" t="s">
        <v>1273</v>
      </c>
    </row>
    <row r="26" spans="1:34" ht="24.9" customHeight="1" x14ac:dyDescent="0.2">
      <c r="A26" s="8">
        <f>IF(B26="","",_xlfn.AGGREGATE(3,3,$B$7:B26))</f>
        <v>20</v>
      </c>
      <c r="B26" s="34" t="s">
        <v>457</v>
      </c>
      <c r="C26" s="28" t="s">
        <v>458</v>
      </c>
      <c r="D26" s="28" t="s">
        <v>1372</v>
      </c>
      <c r="E26" s="28" t="s">
        <v>1315</v>
      </c>
      <c r="F26" s="35" t="s">
        <v>459</v>
      </c>
      <c r="G26" s="28" t="s">
        <v>27</v>
      </c>
      <c r="H26" s="28" t="s">
        <v>28</v>
      </c>
      <c r="I26" s="28" t="s">
        <v>615</v>
      </c>
      <c r="J26" s="28" t="s">
        <v>1574</v>
      </c>
      <c r="K26" s="28" t="s">
        <v>29</v>
      </c>
      <c r="L26" s="28" t="s">
        <v>30</v>
      </c>
      <c r="M26" s="28" t="s">
        <v>1574</v>
      </c>
      <c r="N26" s="28" t="s">
        <v>29</v>
      </c>
      <c r="O26" s="28" t="s">
        <v>30</v>
      </c>
      <c r="P26" s="28"/>
      <c r="Q26" s="28" t="s">
        <v>460</v>
      </c>
      <c r="R26" s="28" t="s">
        <v>461</v>
      </c>
      <c r="S26" s="36" t="s">
        <v>462</v>
      </c>
      <c r="T26" s="37">
        <f t="shared" ca="1" si="2"/>
        <v>45516.333576736113</v>
      </c>
      <c r="U26" s="28" t="s">
        <v>55</v>
      </c>
      <c r="V26" s="20"/>
      <c r="W26" s="49"/>
      <c r="X26" s="24">
        <v>9</v>
      </c>
      <c r="Y26" s="24">
        <v>8</v>
      </c>
      <c r="Z26" s="24">
        <v>6</v>
      </c>
      <c r="AA26" s="21">
        <v>10</v>
      </c>
      <c r="AB26" s="21">
        <v>7</v>
      </c>
      <c r="AC26" s="21">
        <v>8</v>
      </c>
      <c r="AD26" s="22">
        <v>6</v>
      </c>
      <c r="AE26" s="22">
        <v>7</v>
      </c>
      <c r="AF26" s="22">
        <v>7</v>
      </c>
      <c r="AG26" s="24"/>
      <c r="AH26" s="25"/>
    </row>
    <row r="27" spans="1:34" ht="24.9" customHeight="1" x14ac:dyDescent="0.2">
      <c r="A27" s="8">
        <f>IF(B27="","",_xlfn.AGGREGATE(3,3,$B$7:B27))</f>
        <v>21</v>
      </c>
      <c r="B27" s="34" t="s">
        <v>1143</v>
      </c>
      <c r="C27" s="28" t="s">
        <v>1144</v>
      </c>
      <c r="D27" s="28" t="s">
        <v>1471</v>
      </c>
      <c r="E27" s="28" t="s">
        <v>1315</v>
      </c>
      <c r="F27" s="35" t="s">
        <v>1145</v>
      </c>
      <c r="G27" s="28" t="s">
        <v>38</v>
      </c>
      <c r="H27" s="28" t="s">
        <v>28</v>
      </c>
      <c r="I27" s="28" t="s">
        <v>1550</v>
      </c>
      <c r="J27" s="28" t="s">
        <v>1561</v>
      </c>
      <c r="K27" s="28" t="s">
        <v>29</v>
      </c>
      <c r="L27" s="28" t="s">
        <v>30</v>
      </c>
      <c r="M27" s="28" t="s">
        <v>1561</v>
      </c>
      <c r="N27" s="28" t="s">
        <v>29</v>
      </c>
      <c r="O27" s="28" t="s">
        <v>30</v>
      </c>
      <c r="P27" s="28"/>
      <c r="Q27" s="28" t="s">
        <v>1146</v>
      </c>
      <c r="R27" s="28" t="s">
        <v>1147</v>
      </c>
      <c r="S27" s="36" t="s">
        <v>1148</v>
      </c>
      <c r="T27" s="37">
        <f t="shared" ca="1" si="2"/>
        <v>45516.333576736113</v>
      </c>
      <c r="U27" s="28" t="s">
        <v>55</v>
      </c>
      <c r="V27" s="20"/>
      <c r="W27" s="49"/>
      <c r="X27" s="24">
        <v>8</v>
      </c>
      <c r="Y27" s="24">
        <v>9</v>
      </c>
      <c r="Z27" s="24">
        <v>7</v>
      </c>
      <c r="AA27" s="21">
        <v>10</v>
      </c>
      <c r="AB27" s="21">
        <v>7</v>
      </c>
      <c r="AC27" s="21">
        <v>8</v>
      </c>
      <c r="AD27" s="22">
        <v>9</v>
      </c>
      <c r="AE27" s="22">
        <v>9</v>
      </c>
      <c r="AF27" s="22">
        <v>7</v>
      </c>
      <c r="AG27" s="24"/>
      <c r="AH27" s="25"/>
    </row>
    <row r="28" spans="1:34" ht="24.9" customHeight="1" x14ac:dyDescent="0.2">
      <c r="A28" s="8">
        <f>IF(B28="","",_xlfn.AGGREGATE(3,3,$B$7:B28))</f>
        <v>22</v>
      </c>
      <c r="B28" s="34" t="s">
        <v>1051</v>
      </c>
      <c r="C28" s="28" t="s">
        <v>1052</v>
      </c>
      <c r="D28" s="28" t="s">
        <v>1458</v>
      </c>
      <c r="E28" s="28" t="s">
        <v>1315</v>
      </c>
      <c r="F28" s="35" t="s">
        <v>595</v>
      </c>
      <c r="G28" s="28" t="s">
        <v>27</v>
      </c>
      <c r="H28" s="28" t="s">
        <v>28</v>
      </c>
      <c r="I28" s="28" t="s">
        <v>1550</v>
      </c>
      <c r="J28" s="28" t="s">
        <v>1575</v>
      </c>
      <c r="K28" s="28" t="s">
        <v>29</v>
      </c>
      <c r="L28" s="28" t="s">
        <v>30</v>
      </c>
      <c r="M28" s="28" t="s">
        <v>1575</v>
      </c>
      <c r="N28" s="28" t="s">
        <v>29</v>
      </c>
      <c r="O28" s="28" t="s">
        <v>30</v>
      </c>
      <c r="P28" s="28"/>
      <c r="Q28" s="28" t="s">
        <v>1053</v>
      </c>
      <c r="R28" s="28" t="s">
        <v>1054</v>
      </c>
      <c r="S28" s="36" t="s">
        <v>1055</v>
      </c>
      <c r="T28" s="37">
        <f t="shared" ca="1" si="2"/>
        <v>45516.333576736113</v>
      </c>
      <c r="U28" s="28" t="s">
        <v>55</v>
      </c>
      <c r="V28" s="20"/>
      <c r="W28" s="49"/>
      <c r="X28" s="24">
        <v>10</v>
      </c>
      <c r="Y28" s="24">
        <v>10</v>
      </c>
      <c r="Z28" s="24">
        <v>8</v>
      </c>
      <c r="AA28" s="21">
        <v>9</v>
      </c>
      <c r="AB28" s="21">
        <v>5</v>
      </c>
      <c r="AC28" s="21">
        <v>8</v>
      </c>
      <c r="AD28" s="22">
        <v>9</v>
      </c>
      <c r="AE28" s="22">
        <v>8</v>
      </c>
      <c r="AF28" s="22">
        <v>9</v>
      </c>
      <c r="AG28" s="24"/>
      <c r="AH28" s="25"/>
    </row>
    <row r="29" spans="1:34" ht="24.9" customHeight="1" x14ac:dyDescent="0.2">
      <c r="A29" s="8">
        <f>IF(B29="","",_xlfn.AGGREGATE(3,3,$B$7:B29))</f>
        <v>23</v>
      </c>
      <c r="B29" s="34" t="s">
        <v>168</v>
      </c>
      <c r="C29" s="28" t="s">
        <v>169</v>
      </c>
      <c r="D29" s="28" t="s">
        <v>1328</v>
      </c>
      <c r="E29" s="28" t="s">
        <v>1315</v>
      </c>
      <c r="F29" s="35" t="s">
        <v>170</v>
      </c>
      <c r="G29" s="28" t="s">
        <v>27</v>
      </c>
      <c r="H29" s="28" t="s">
        <v>28</v>
      </c>
      <c r="I29" s="28" t="s">
        <v>1559</v>
      </c>
      <c r="J29" s="28" t="s">
        <v>1576</v>
      </c>
      <c r="K29" s="28" t="s">
        <v>29</v>
      </c>
      <c r="L29" s="28" t="s">
        <v>30</v>
      </c>
      <c r="M29" s="28" t="s">
        <v>1576</v>
      </c>
      <c r="N29" s="28" t="s">
        <v>29</v>
      </c>
      <c r="O29" s="28" t="s">
        <v>30</v>
      </c>
      <c r="P29" s="28"/>
      <c r="Q29" s="28" t="s">
        <v>171</v>
      </c>
      <c r="R29" s="28" t="s">
        <v>172</v>
      </c>
      <c r="S29" s="36" t="s">
        <v>173</v>
      </c>
      <c r="T29" s="37">
        <f t="shared" ca="1" si="2"/>
        <v>45516.333576736113</v>
      </c>
      <c r="U29" s="28" t="s">
        <v>34</v>
      </c>
      <c r="V29" s="20"/>
      <c r="W29" s="49"/>
      <c r="X29" s="24">
        <v>8</v>
      </c>
      <c r="Y29" s="24">
        <v>9</v>
      </c>
      <c r="Z29" s="24">
        <v>7</v>
      </c>
      <c r="AA29" s="21">
        <v>9</v>
      </c>
      <c r="AB29" s="21">
        <v>10</v>
      </c>
      <c r="AC29" s="21">
        <v>7</v>
      </c>
      <c r="AD29" s="22">
        <v>9</v>
      </c>
      <c r="AE29" s="22">
        <v>9</v>
      </c>
      <c r="AF29" s="22">
        <v>9</v>
      </c>
      <c r="AG29" s="24" t="s">
        <v>1236</v>
      </c>
      <c r="AH29" s="25"/>
    </row>
    <row r="30" spans="1:34" ht="24.9" customHeight="1" x14ac:dyDescent="0.2">
      <c r="A30" s="8">
        <f>IF(B30="","",_xlfn.AGGREGATE(3,3,$B$7:B30))</f>
        <v>24</v>
      </c>
      <c r="B30" s="34" t="s">
        <v>1062</v>
      </c>
      <c r="C30" s="28" t="s">
        <v>1063</v>
      </c>
      <c r="D30" s="28" t="s">
        <v>1460</v>
      </c>
      <c r="E30" s="28" t="s">
        <v>1315</v>
      </c>
      <c r="F30" s="35" t="s">
        <v>1064</v>
      </c>
      <c r="G30" s="28" t="s">
        <v>38</v>
      </c>
      <c r="H30" s="28" t="s">
        <v>28</v>
      </c>
      <c r="I30" s="28" t="s">
        <v>1578</v>
      </c>
      <c r="J30" s="28" t="s">
        <v>1577</v>
      </c>
      <c r="K30" s="28" t="s">
        <v>29</v>
      </c>
      <c r="L30" s="28" t="s">
        <v>30</v>
      </c>
      <c r="M30" s="28" t="s">
        <v>1577</v>
      </c>
      <c r="N30" s="28" t="s">
        <v>29</v>
      </c>
      <c r="O30" s="28" t="s">
        <v>30</v>
      </c>
      <c r="P30" s="28"/>
      <c r="Q30" s="28" t="s">
        <v>1065</v>
      </c>
      <c r="R30" s="28" t="s">
        <v>1066</v>
      </c>
      <c r="S30" s="36" t="s">
        <v>1067</v>
      </c>
      <c r="T30" s="37">
        <f t="shared" ca="1" si="2"/>
        <v>45516.333576736113</v>
      </c>
      <c r="U30" s="28" t="s">
        <v>68</v>
      </c>
      <c r="V30" s="20"/>
      <c r="W30" s="49"/>
      <c r="X30" s="24">
        <v>7</v>
      </c>
      <c r="Y30" s="24">
        <v>9</v>
      </c>
      <c r="Z30" s="24">
        <v>8</v>
      </c>
      <c r="AA30" s="21">
        <v>9</v>
      </c>
      <c r="AB30" s="21">
        <v>10</v>
      </c>
      <c r="AC30" s="21">
        <v>7</v>
      </c>
      <c r="AD30" s="22">
        <v>8</v>
      </c>
      <c r="AE30" s="22">
        <v>7</v>
      </c>
      <c r="AF30" s="22">
        <v>5</v>
      </c>
      <c r="AG30" s="24"/>
      <c r="AH30" s="25"/>
    </row>
    <row r="31" spans="1:34" ht="24.9" customHeight="1" x14ac:dyDescent="0.2">
      <c r="A31" s="8">
        <f>IF(B31="","",_xlfn.AGGREGATE(3,3,$B$7:B31))</f>
        <v>25</v>
      </c>
      <c r="B31" s="34" t="s">
        <v>663</v>
      </c>
      <c r="C31" s="28" t="s">
        <v>664</v>
      </c>
      <c r="D31" s="28" t="s">
        <v>1403</v>
      </c>
      <c r="E31" s="28" t="s">
        <v>1315</v>
      </c>
      <c r="F31" s="35" t="s">
        <v>665</v>
      </c>
      <c r="G31" s="28" t="s">
        <v>38</v>
      </c>
      <c r="H31" s="28" t="s">
        <v>28</v>
      </c>
      <c r="I31" s="28" t="s">
        <v>666</v>
      </c>
      <c r="J31" s="28" t="s">
        <v>529</v>
      </c>
      <c r="K31" s="28" t="s">
        <v>29</v>
      </c>
      <c r="L31" s="28" t="s">
        <v>30</v>
      </c>
      <c r="M31" s="28" t="s">
        <v>667</v>
      </c>
      <c r="N31" s="28" t="s">
        <v>29</v>
      </c>
      <c r="O31" s="28" t="s">
        <v>30</v>
      </c>
      <c r="P31" s="28"/>
      <c r="Q31" s="28" t="s">
        <v>668</v>
      </c>
      <c r="R31" s="28" t="s">
        <v>669</v>
      </c>
      <c r="S31" s="36" t="s">
        <v>670</v>
      </c>
      <c r="T31" s="37">
        <f t="shared" ca="1" si="2"/>
        <v>45516.333576736113</v>
      </c>
      <c r="U31" s="28" t="s">
        <v>34</v>
      </c>
      <c r="V31" s="20"/>
      <c r="W31" s="49"/>
      <c r="X31" s="24">
        <v>8</v>
      </c>
      <c r="Y31" s="24">
        <v>9</v>
      </c>
      <c r="Z31" s="24">
        <v>6</v>
      </c>
      <c r="AA31" s="21">
        <v>7</v>
      </c>
      <c r="AB31" s="21">
        <v>8</v>
      </c>
      <c r="AC31" s="21">
        <v>5</v>
      </c>
      <c r="AD31" s="22">
        <v>7</v>
      </c>
      <c r="AE31" s="22">
        <v>8</v>
      </c>
      <c r="AF31" s="22">
        <v>7</v>
      </c>
      <c r="AG31" s="24"/>
      <c r="AH31" s="25"/>
    </row>
    <row r="32" spans="1:34" ht="24.9" customHeight="1" x14ac:dyDescent="0.2">
      <c r="A32" s="8">
        <f>IF(B32="","",_xlfn.AGGREGATE(3,3,$B$7:B32))</f>
        <v>26</v>
      </c>
      <c r="B32" s="34" t="s">
        <v>516</v>
      </c>
      <c r="C32" s="28" t="s">
        <v>517</v>
      </c>
      <c r="D32" s="28" t="s">
        <v>1380</v>
      </c>
      <c r="E32" s="28" t="s">
        <v>1512</v>
      </c>
      <c r="F32" s="35" t="s">
        <v>518</v>
      </c>
      <c r="G32" s="28" t="s">
        <v>38</v>
      </c>
      <c r="H32" s="28" t="s">
        <v>28</v>
      </c>
      <c r="I32" s="28" t="s">
        <v>1550</v>
      </c>
      <c r="J32" s="28" t="s">
        <v>519</v>
      </c>
      <c r="K32" s="28" t="s">
        <v>29</v>
      </c>
      <c r="L32" s="28" t="s">
        <v>30</v>
      </c>
      <c r="M32" s="28" t="s">
        <v>519</v>
      </c>
      <c r="N32" s="28" t="s">
        <v>29</v>
      </c>
      <c r="O32" s="28" t="s">
        <v>30</v>
      </c>
      <c r="P32" s="28"/>
      <c r="Q32" s="28" t="s">
        <v>1287</v>
      </c>
      <c r="R32" s="28" t="s">
        <v>520</v>
      </c>
      <c r="S32" s="36" t="s">
        <v>521</v>
      </c>
      <c r="T32" s="37">
        <f t="shared" ca="1" si="2"/>
        <v>45516.333576736113</v>
      </c>
      <c r="U32" s="28" t="s">
        <v>48</v>
      </c>
      <c r="V32" s="20"/>
      <c r="W32" s="49"/>
      <c r="X32" s="24">
        <v>8</v>
      </c>
      <c r="Y32" s="24">
        <v>10</v>
      </c>
      <c r="Z32" s="24">
        <v>8</v>
      </c>
      <c r="AA32" s="21">
        <v>9</v>
      </c>
      <c r="AB32" s="21">
        <v>9</v>
      </c>
      <c r="AC32" s="21">
        <v>9</v>
      </c>
      <c r="AD32" s="22">
        <v>9</v>
      </c>
      <c r="AE32" s="22">
        <v>9</v>
      </c>
      <c r="AF32" s="22">
        <v>9</v>
      </c>
      <c r="AG32" s="24"/>
      <c r="AH32" s="25"/>
    </row>
    <row r="33" spans="1:34" ht="24.9" customHeight="1" x14ac:dyDescent="0.2">
      <c r="A33" s="8">
        <f>IF(B33="","",_xlfn.AGGREGATE(3,3,$B$7:B33))</f>
        <v>27</v>
      </c>
      <c r="B33" s="34" t="s">
        <v>889</v>
      </c>
      <c r="C33" s="28" t="s">
        <v>890</v>
      </c>
      <c r="D33" s="28" t="s">
        <v>1436</v>
      </c>
      <c r="E33" s="28" t="s">
        <v>1512</v>
      </c>
      <c r="F33" s="35" t="s">
        <v>784</v>
      </c>
      <c r="G33" s="28" t="s">
        <v>38</v>
      </c>
      <c r="H33" s="28" t="s">
        <v>28</v>
      </c>
      <c r="I33" s="28" t="s">
        <v>1559</v>
      </c>
      <c r="J33" s="28" t="s">
        <v>1582</v>
      </c>
      <c r="K33" s="28" t="s">
        <v>29</v>
      </c>
      <c r="L33" s="28" t="s">
        <v>30</v>
      </c>
      <c r="M33" s="28" t="s">
        <v>1582</v>
      </c>
      <c r="N33" s="28" t="s">
        <v>29</v>
      </c>
      <c r="O33" s="28" t="s">
        <v>30</v>
      </c>
      <c r="P33" s="28"/>
      <c r="Q33" s="28" t="s">
        <v>891</v>
      </c>
      <c r="R33" s="28" t="s">
        <v>892</v>
      </c>
      <c r="S33" s="36" t="s">
        <v>893</v>
      </c>
      <c r="T33" s="37">
        <f t="shared" ca="1" si="2"/>
        <v>45516.333576736113</v>
      </c>
      <c r="U33" s="28" t="s">
        <v>55</v>
      </c>
      <c r="V33" s="20"/>
      <c r="W33" s="49"/>
      <c r="X33" s="24">
        <v>9</v>
      </c>
      <c r="Y33" s="24">
        <v>10</v>
      </c>
      <c r="Z33" s="24">
        <v>9</v>
      </c>
      <c r="AA33" s="21">
        <v>10</v>
      </c>
      <c r="AB33" s="21">
        <v>8</v>
      </c>
      <c r="AC33" s="21">
        <v>9</v>
      </c>
      <c r="AD33" s="22">
        <v>10</v>
      </c>
      <c r="AE33" s="22">
        <v>9</v>
      </c>
      <c r="AF33" s="22">
        <v>10</v>
      </c>
      <c r="AG33" s="24" t="s">
        <v>1236</v>
      </c>
      <c r="AH33" s="25"/>
    </row>
    <row r="34" spans="1:34" ht="24.9" customHeight="1" x14ac:dyDescent="0.2">
      <c r="A34" s="8">
        <f>IF(B34="","",_xlfn.AGGREGATE(3,3,$B$7:B34))</f>
        <v>28</v>
      </c>
      <c r="B34" s="34" t="s">
        <v>1191</v>
      </c>
      <c r="C34" s="28" t="s">
        <v>1192</v>
      </c>
      <c r="D34" s="28" t="s">
        <v>1476</v>
      </c>
      <c r="E34" s="28" t="s">
        <v>1512</v>
      </c>
      <c r="F34" s="35" t="s">
        <v>1193</v>
      </c>
      <c r="G34" s="28" t="s">
        <v>38</v>
      </c>
      <c r="H34" s="28" t="s">
        <v>28</v>
      </c>
      <c r="I34" s="28" t="s">
        <v>1559</v>
      </c>
      <c r="J34" s="28" t="s">
        <v>1098</v>
      </c>
      <c r="K34" s="28" t="s">
        <v>29</v>
      </c>
      <c r="L34" s="28" t="s">
        <v>30</v>
      </c>
      <c r="M34" s="28" t="s">
        <v>1098</v>
      </c>
      <c r="N34" s="28" t="s">
        <v>29</v>
      </c>
      <c r="O34" s="28" t="s">
        <v>30</v>
      </c>
      <c r="P34" s="28"/>
      <c r="Q34" s="28" t="s">
        <v>1194</v>
      </c>
      <c r="R34" s="28" t="s">
        <v>1195</v>
      </c>
      <c r="S34" s="36" t="s">
        <v>1196</v>
      </c>
      <c r="T34" s="37">
        <f t="shared" ca="1" si="2"/>
        <v>45516.333576736113</v>
      </c>
      <c r="U34" s="28" t="s">
        <v>48</v>
      </c>
      <c r="V34" s="20"/>
      <c r="W34" s="49"/>
      <c r="X34" s="24">
        <v>6</v>
      </c>
      <c r="Y34" s="24">
        <v>7</v>
      </c>
      <c r="Z34" s="24">
        <v>8</v>
      </c>
      <c r="AA34" s="21">
        <v>7</v>
      </c>
      <c r="AB34" s="21">
        <v>7</v>
      </c>
      <c r="AC34" s="21">
        <v>6</v>
      </c>
      <c r="AD34" s="22">
        <v>7</v>
      </c>
      <c r="AE34" s="22">
        <v>8</v>
      </c>
      <c r="AF34" s="22">
        <v>7</v>
      </c>
      <c r="AG34" s="24"/>
      <c r="AH34" s="25"/>
    </row>
    <row r="35" spans="1:34" ht="24.9" customHeight="1" x14ac:dyDescent="0.2">
      <c r="A35" s="8">
        <f>IF(B35="","",_xlfn.AGGREGATE(3,3,$B$7:B35))</f>
        <v>29</v>
      </c>
      <c r="B35" s="34" t="s">
        <v>794</v>
      </c>
      <c r="C35" s="28" t="s">
        <v>795</v>
      </c>
      <c r="D35" s="28" t="s">
        <v>1423</v>
      </c>
      <c r="E35" s="28" t="s">
        <v>1528</v>
      </c>
      <c r="F35" s="35" t="s">
        <v>796</v>
      </c>
      <c r="G35" s="28" t="s">
        <v>27</v>
      </c>
      <c r="H35" s="28" t="s">
        <v>28</v>
      </c>
      <c r="I35" s="28" t="s">
        <v>1584</v>
      </c>
      <c r="J35" s="28" t="s">
        <v>239</v>
      </c>
      <c r="K35" s="28" t="s">
        <v>29</v>
      </c>
      <c r="L35" s="28" t="s">
        <v>30</v>
      </c>
      <c r="M35" s="28" t="s">
        <v>239</v>
      </c>
      <c r="N35" s="28" t="s">
        <v>29</v>
      </c>
      <c r="O35" s="28" t="s">
        <v>30</v>
      </c>
      <c r="P35" s="28"/>
      <c r="Q35" s="28" t="s">
        <v>797</v>
      </c>
      <c r="R35" s="28" t="s">
        <v>798</v>
      </c>
      <c r="S35" s="36" t="s">
        <v>799</v>
      </c>
      <c r="T35" s="37">
        <f t="shared" ca="1" si="2"/>
        <v>45516.333576736113</v>
      </c>
      <c r="U35" s="28" t="s">
        <v>34</v>
      </c>
      <c r="V35" s="20"/>
      <c r="W35" s="49"/>
      <c r="X35" s="24">
        <v>10</v>
      </c>
      <c r="Y35" s="24">
        <v>8</v>
      </c>
      <c r="Z35" s="24">
        <v>9</v>
      </c>
      <c r="AA35" s="21">
        <v>9</v>
      </c>
      <c r="AB35" s="21">
        <v>9</v>
      </c>
      <c r="AC35" s="21">
        <v>9</v>
      </c>
      <c r="AD35" s="22">
        <v>9</v>
      </c>
      <c r="AE35" s="22">
        <v>9</v>
      </c>
      <c r="AF35" s="22">
        <v>9</v>
      </c>
      <c r="AG35" s="24" t="s">
        <v>1236</v>
      </c>
      <c r="AH35" s="25"/>
    </row>
    <row r="36" spans="1:34" ht="24.9" customHeight="1" x14ac:dyDescent="0.2">
      <c r="A36" s="8">
        <f>IF(B36="","",_xlfn.AGGREGATE(3,3,$B$7:B36))</f>
        <v>30</v>
      </c>
      <c r="B36" s="34" t="s">
        <v>105</v>
      </c>
      <c r="C36" s="28" t="s">
        <v>106</v>
      </c>
      <c r="D36" s="28" t="s">
        <v>1302</v>
      </c>
      <c r="E36" s="28" t="s">
        <v>1317</v>
      </c>
      <c r="F36" s="35" t="s">
        <v>107</v>
      </c>
      <c r="G36" s="28" t="s">
        <v>27</v>
      </c>
      <c r="H36" s="28" t="s">
        <v>28</v>
      </c>
      <c r="I36" s="28" t="s">
        <v>1550</v>
      </c>
      <c r="J36" s="28" t="s">
        <v>1556</v>
      </c>
      <c r="K36" s="28" t="s">
        <v>29</v>
      </c>
      <c r="L36" s="28" t="s">
        <v>30</v>
      </c>
      <c r="M36" s="28" t="s">
        <v>1556</v>
      </c>
      <c r="N36" s="28" t="s">
        <v>29</v>
      </c>
      <c r="O36" s="28" t="s">
        <v>30</v>
      </c>
      <c r="P36" s="28"/>
      <c r="Q36" s="28" t="s">
        <v>108</v>
      </c>
      <c r="R36" s="28" t="s">
        <v>109</v>
      </c>
      <c r="S36" s="36" t="s">
        <v>110</v>
      </c>
      <c r="T36" s="37">
        <f t="shared" ca="1" si="2"/>
        <v>45516.333576736113</v>
      </c>
      <c r="U36" s="28" t="s">
        <v>48</v>
      </c>
      <c r="V36" s="20"/>
      <c r="W36" s="49"/>
      <c r="X36" s="24">
        <v>9</v>
      </c>
      <c r="Y36" s="24">
        <v>10</v>
      </c>
      <c r="Z36" s="24">
        <v>10</v>
      </c>
      <c r="AA36" s="21">
        <v>10</v>
      </c>
      <c r="AB36" s="21">
        <v>10</v>
      </c>
      <c r="AC36" s="21">
        <v>10</v>
      </c>
      <c r="AD36" s="22">
        <v>10</v>
      </c>
      <c r="AE36" s="22">
        <v>10</v>
      </c>
      <c r="AF36" s="22">
        <v>10</v>
      </c>
      <c r="AG36" s="24" t="s">
        <v>1236</v>
      </c>
      <c r="AH36" s="25" t="s">
        <v>1239</v>
      </c>
    </row>
    <row r="37" spans="1:34" ht="24.9" customHeight="1" x14ac:dyDescent="0.2">
      <c r="A37" s="8">
        <f>IF(B37="","",_xlfn.AGGREGATE(3,3,$B$7:B37))</f>
        <v>31</v>
      </c>
      <c r="B37" s="34" t="s">
        <v>636</v>
      </c>
      <c r="C37" s="28" t="s">
        <v>637</v>
      </c>
      <c r="D37" s="28" t="s">
        <v>1399</v>
      </c>
      <c r="E37" s="28" t="s">
        <v>1317</v>
      </c>
      <c r="F37" s="35" t="s">
        <v>575</v>
      </c>
      <c r="G37" s="28" t="s">
        <v>27</v>
      </c>
      <c r="H37" s="28" t="s">
        <v>28</v>
      </c>
      <c r="I37" s="28" t="s">
        <v>1586</v>
      </c>
      <c r="J37" s="28" t="s">
        <v>375</v>
      </c>
      <c r="K37" s="28" t="s">
        <v>29</v>
      </c>
      <c r="L37" s="28" t="s">
        <v>30</v>
      </c>
      <c r="M37" s="28" t="s">
        <v>375</v>
      </c>
      <c r="N37" s="28" t="s">
        <v>29</v>
      </c>
      <c r="O37" s="28" t="s">
        <v>30</v>
      </c>
      <c r="P37" s="28"/>
      <c r="Q37" s="28" t="s">
        <v>638</v>
      </c>
      <c r="R37" s="28" t="s">
        <v>639</v>
      </c>
      <c r="S37" s="36" t="s">
        <v>640</v>
      </c>
      <c r="T37" s="37">
        <f t="shared" ca="1" si="2"/>
        <v>45516.333576736113</v>
      </c>
      <c r="U37" s="28" t="s">
        <v>55</v>
      </c>
      <c r="V37" s="20"/>
      <c r="W37" s="49"/>
      <c r="X37" s="24">
        <v>9</v>
      </c>
      <c r="Y37" s="24">
        <v>10</v>
      </c>
      <c r="Z37" s="24">
        <v>10</v>
      </c>
      <c r="AA37" s="21">
        <v>9</v>
      </c>
      <c r="AB37" s="21">
        <v>8</v>
      </c>
      <c r="AC37" s="21">
        <v>10</v>
      </c>
      <c r="AD37" s="22">
        <v>9</v>
      </c>
      <c r="AE37" s="22">
        <v>9</v>
      </c>
      <c r="AF37" s="22">
        <v>10</v>
      </c>
      <c r="AG37" s="24" t="s">
        <v>1236</v>
      </c>
      <c r="AH37" s="25"/>
    </row>
    <row r="38" spans="1:34" ht="24.9" customHeight="1" x14ac:dyDescent="0.2">
      <c r="A38" s="8">
        <f>IF(B38="","",_xlfn.AGGREGATE(3,3,$B$7:B38))</f>
        <v>32</v>
      </c>
      <c r="B38" s="34" t="s">
        <v>158</v>
      </c>
      <c r="C38" s="28" t="s">
        <v>159</v>
      </c>
      <c r="D38" s="28" t="s">
        <v>1326</v>
      </c>
      <c r="E38" s="28" t="s">
        <v>1316</v>
      </c>
      <c r="F38" s="35" t="s">
        <v>160</v>
      </c>
      <c r="G38" s="28" t="s">
        <v>27</v>
      </c>
      <c r="H38" s="28" t="s">
        <v>28</v>
      </c>
      <c r="I38" s="28" t="s">
        <v>44</v>
      </c>
      <c r="J38" s="28" t="s">
        <v>1569</v>
      </c>
      <c r="K38" s="28" t="s">
        <v>29</v>
      </c>
      <c r="L38" s="28" t="s">
        <v>30</v>
      </c>
      <c r="M38" s="28" t="s">
        <v>1569</v>
      </c>
      <c r="N38" s="28" t="s">
        <v>29</v>
      </c>
      <c r="O38" s="28" t="s">
        <v>30</v>
      </c>
      <c r="P38" s="28"/>
      <c r="Q38" s="28" t="s">
        <v>161</v>
      </c>
      <c r="R38" s="28" t="s">
        <v>1285</v>
      </c>
      <c r="S38" s="36" t="s">
        <v>162</v>
      </c>
      <c r="T38" s="37">
        <f t="shared" ca="1" si="2"/>
        <v>45516.333576736113</v>
      </c>
      <c r="U38" s="28" t="s">
        <v>55</v>
      </c>
      <c r="V38" s="20"/>
      <c r="W38" s="49"/>
      <c r="X38" s="24">
        <v>9</v>
      </c>
      <c r="Y38" s="24">
        <v>10</v>
      </c>
      <c r="Z38" s="24">
        <v>7</v>
      </c>
      <c r="AA38" s="21">
        <v>9</v>
      </c>
      <c r="AB38" s="21">
        <v>5</v>
      </c>
      <c r="AC38" s="21">
        <v>9</v>
      </c>
      <c r="AD38" s="22">
        <v>9</v>
      </c>
      <c r="AE38" s="22">
        <v>8</v>
      </c>
      <c r="AF38" s="22">
        <v>9</v>
      </c>
      <c r="AG38" s="24"/>
      <c r="AH38" s="25"/>
    </row>
    <row r="39" spans="1:34" ht="24.9" customHeight="1" x14ac:dyDescent="0.2">
      <c r="A39" s="8">
        <f>IF(B39="","",_xlfn.AGGREGATE(3,3,$B$7:B39))</f>
        <v>33</v>
      </c>
      <c r="B39" s="34" t="s">
        <v>99</v>
      </c>
      <c r="C39" s="28" t="s">
        <v>100</v>
      </c>
      <c r="D39" s="28" t="s">
        <v>1301</v>
      </c>
      <c r="E39" s="28" t="s">
        <v>1316</v>
      </c>
      <c r="F39" s="35" t="s">
        <v>101</v>
      </c>
      <c r="G39" s="28" t="s">
        <v>27</v>
      </c>
      <c r="H39" s="28" t="s">
        <v>28</v>
      </c>
      <c r="I39" s="28" t="s">
        <v>1550</v>
      </c>
      <c r="J39" s="28" t="s">
        <v>1587</v>
      </c>
      <c r="K39" s="28" t="s">
        <v>29</v>
      </c>
      <c r="L39" s="28" t="s">
        <v>30</v>
      </c>
      <c r="M39" s="28" t="s">
        <v>1587</v>
      </c>
      <c r="N39" s="28" t="s">
        <v>29</v>
      </c>
      <c r="O39" s="28" t="s">
        <v>30</v>
      </c>
      <c r="P39" s="28"/>
      <c r="Q39" s="28" t="s">
        <v>102</v>
      </c>
      <c r="R39" s="28" t="s">
        <v>103</v>
      </c>
      <c r="S39" s="36" t="s">
        <v>104</v>
      </c>
      <c r="T39" s="37">
        <f t="shared" ca="1" si="2"/>
        <v>45516.333576736113</v>
      </c>
      <c r="U39" s="28" t="s">
        <v>55</v>
      </c>
      <c r="V39" s="20"/>
      <c r="W39" s="49"/>
      <c r="X39" s="24">
        <v>10</v>
      </c>
      <c r="Y39" s="24">
        <v>10</v>
      </c>
      <c r="Z39" s="24">
        <v>9</v>
      </c>
      <c r="AA39" s="21">
        <v>10</v>
      </c>
      <c r="AB39" s="21">
        <v>8</v>
      </c>
      <c r="AC39" s="21">
        <v>8</v>
      </c>
      <c r="AD39" s="22">
        <v>10</v>
      </c>
      <c r="AE39" s="22">
        <v>10</v>
      </c>
      <c r="AF39" s="22">
        <v>8</v>
      </c>
      <c r="AG39" s="24"/>
      <c r="AH39" s="25"/>
    </row>
    <row r="40" spans="1:34" ht="24.9" customHeight="1" x14ac:dyDescent="0.2">
      <c r="A40" s="8">
        <f>IF(B40="","",_xlfn.AGGREGATE(3,3,$B$7:B40))</f>
        <v>34</v>
      </c>
      <c r="B40" s="38">
        <v>2</v>
      </c>
      <c r="C40" s="28" t="s">
        <v>1228</v>
      </c>
      <c r="D40" s="28" t="s">
        <v>1481</v>
      </c>
      <c r="E40" s="28" t="s">
        <v>1316</v>
      </c>
      <c r="F40" s="39">
        <v>41608</v>
      </c>
      <c r="G40" s="28" t="s">
        <v>27</v>
      </c>
      <c r="H40" s="28" t="s">
        <v>28</v>
      </c>
      <c r="I40" s="28"/>
      <c r="J40" s="28" t="s">
        <v>1229</v>
      </c>
      <c r="K40" s="28" t="s">
        <v>29</v>
      </c>
      <c r="L40" s="28" t="s">
        <v>30</v>
      </c>
      <c r="M40" s="28" t="s">
        <v>1229</v>
      </c>
      <c r="N40" s="28" t="s">
        <v>29</v>
      </c>
      <c r="O40" s="28" t="s">
        <v>30</v>
      </c>
      <c r="P40" s="28"/>
      <c r="Q40" s="28"/>
      <c r="R40" s="28"/>
      <c r="S40" s="40"/>
      <c r="T40" s="37">
        <f t="shared" ca="1" si="2"/>
        <v>45516.333576736113</v>
      </c>
      <c r="U40" s="28"/>
      <c r="V40" s="20"/>
      <c r="W40" s="49"/>
      <c r="X40" s="24">
        <v>7</v>
      </c>
      <c r="Y40" s="24">
        <v>9</v>
      </c>
      <c r="Z40" s="24">
        <v>7</v>
      </c>
      <c r="AA40" s="21">
        <v>9</v>
      </c>
      <c r="AB40" s="21">
        <v>8</v>
      </c>
      <c r="AC40" s="21">
        <v>7</v>
      </c>
      <c r="AD40" s="22">
        <v>9</v>
      </c>
      <c r="AE40" s="22">
        <v>6</v>
      </c>
      <c r="AF40" s="22">
        <v>6</v>
      </c>
      <c r="AG40" s="24"/>
      <c r="AH40" s="25"/>
    </row>
    <row r="41" spans="1:34" ht="24.9" customHeight="1" x14ac:dyDescent="0.2">
      <c r="A41" s="8">
        <f>IF(B41="","",_xlfn.AGGREGATE(3,3,$B$7:B41))</f>
        <v>35</v>
      </c>
      <c r="B41" s="34" t="s">
        <v>409</v>
      </c>
      <c r="C41" s="28" t="s">
        <v>410</v>
      </c>
      <c r="D41" s="28" t="s">
        <v>1366</v>
      </c>
      <c r="E41" s="28" t="s">
        <v>1503</v>
      </c>
      <c r="F41" s="35" t="s">
        <v>411</v>
      </c>
      <c r="G41" s="28" t="s">
        <v>38</v>
      </c>
      <c r="H41" s="28" t="s">
        <v>28</v>
      </c>
      <c r="I41" s="28" t="s">
        <v>1559</v>
      </c>
      <c r="J41" s="28" t="s">
        <v>412</v>
      </c>
      <c r="K41" s="28" t="s">
        <v>29</v>
      </c>
      <c r="L41" s="28" t="s">
        <v>30</v>
      </c>
      <c r="M41" s="28" t="s">
        <v>412</v>
      </c>
      <c r="N41" s="28" t="s">
        <v>29</v>
      </c>
      <c r="O41" s="28" t="s">
        <v>30</v>
      </c>
      <c r="P41" s="28"/>
      <c r="Q41" s="28" t="s">
        <v>413</v>
      </c>
      <c r="R41" s="28" t="s">
        <v>414</v>
      </c>
      <c r="S41" s="36" t="s">
        <v>415</v>
      </c>
      <c r="T41" s="37">
        <f t="shared" ca="1" si="2"/>
        <v>45516.333576736113</v>
      </c>
      <c r="U41" s="28" t="s">
        <v>34</v>
      </c>
      <c r="V41" s="20"/>
      <c r="W41" s="49"/>
      <c r="X41" s="24">
        <v>6</v>
      </c>
      <c r="Y41" s="24">
        <v>7</v>
      </c>
      <c r="Z41" s="24">
        <v>7</v>
      </c>
      <c r="AA41" s="21">
        <v>8</v>
      </c>
      <c r="AB41" s="21">
        <v>6</v>
      </c>
      <c r="AC41" s="21">
        <v>6</v>
      </c>
      <c r="AD41" s="22">
        <v>8</v>
      </c>
      <c r="AE41" s="22">
        <v>9</v>
      </c>
      <c r="AF41" s="22">
        <v>5</v>
      </c>
      <c r="AG41" s="24"/>
      <c r="AH41" s="25"/>
    </row>
    <row r="42" spans="1:34" ht="24.9" customHeight="1" x14ac:dyDescent="0.2">
      <c r="A42" s="8">
        <f>IF(B42="","",_xlfn.AGGREGATE(3,3,$B$7:B42))</f>
        <v>36</v>
      </c>
      <c r="B42" s="34" t="s">
        <v>24</v>
      </c>
      <c r="C42" s="28" t="s">
        <v>25</v>
      </c>
      <c r="D42" s="28" t="s">
        <v>1291</v>
      </c>
      <c r="E42" s="28" t="s">
        <v>1308</v>
      </c>
      <c r="F42" s="35" t="s">
        <v>26</v>
      </c>
      <c r="G42" s="28" t="s">
        <v>27</v>
      </c>
      <c r="H42" s="28" t="s">
        <v>28</v>
      </c>
      <c r="I42" s="28" t="s">
        <v>1550</v>
      </c>
      <c r="J42" s="28" t="s">
        <v>1590</v>
      </c>
      <c r="K42" s="28" t="s">
        <v>29</v>
      </c>
      <c r="L42" s="28" t="s">
        <v>30</v>
      </c>
      <c r="M42" s="28" t="s">
        <v>1590</v>
      </c>
      <c r="N42" s="28" t="s">
        <v>29</v>
      </c>
      <c r="O42" s="28" t="s">
        <v>30</v>
      </c>
      <c r="P42" s="28"/>
      <c r="Q42" s="28" t="s">
        <v>31</v>
      </c>
      <c r="R42" s="28" t="s">
        <v>32</v>
      </c>
      <c r="S42" s="36" t="s">
        <v>33</v>
      </c>
      <c r="T42" s="37">
        <f t="shared" ca="1" si="2"/>
        <v>45516.333576736113</v>
      </c>
      <c r="U42" s="28" t="s">
        <v>34</v>
      </c>
      <c r="V42" s="20"/>
      <c r="W42" s="49"/>
      <c r="X42" s="24">
        <v>10</v>
      </c>
      <c r="Y42" s="24">
        <v>10</v>
      </c>
      <c r="Z42" s="24">
        <v>10</v>
      </c>
      <c r="AA42" s="21">
        <v>9</v>
      </c>
      <c r="AB42" s="21">
        <v>9</v>
      </c>
      <c r="AC42" s="21">
        <v>10</v>
      </c>
      <c r="AD42" s="22">
        <v>9</v>
      </c>
      <c r="AE42" s="22">
        <v>9</v>
      </c>
      <c r="AF42" s="22">
        <v>10</v>
      </c>
      <c r="AG42" s="24" t="s">
        <v>1236</v>
      </c>
      <c r="AH42" s="25"/>
    </row>
    <row r="43" spans="1:34" ht="24.9" customHeight="1" x14ac:dyDescent="0.2">
      <c r="A43" s="8">
        <f>IF(B43="","",_xlfn.AGGREGATE(3,3,$B$7:B43))</f>
        <v>37</v>
      </c>
      <c r="B43" s="34" t="s">
        <v>42</v>
      </c>
      <c r="C43" s="28" t="s">
        <v>25</v>
      </c>
      <c r="D43" s="28" t="s">
        <v>1291</v>
      </c>
      <c r="E43" s="28" t="s">
        <v>1308</v>
      </c>
      <c r="F43" s="35" t="s">
        <v>43</v>
      </c>
      <c r="G43" s="28" t="s">
        <v>27</v>
      </c>
      <c r="H43" s="28" t="s">
        <v>28</v>
      </c>
      <c r="I43" s="28" t="s">
        <v>44</v>
      </c>
      <c r="J43" s="28" t="s">
        <v>1587</v>
      </c>
      <c r="K43" s="28" t="s">
        <v>29</v>
      </c>
      <c r="L43" s="28" t="s">
        <v>30</v>
      </c>
      <c r="M43" s="28" t="s">
        <v>1587</v>
      </c>
      <c r="N43" s="28" t="s">
        <v>29</v>
      </c>
      <c r="O43" s="28" t="s">
        <v>30</v>
      </c>
      <c r="P43" s="28"/>
      <c r="Q43" s="28" t="s">
        <v>45</v>
      </c>
      <c r="R43" s="28" t="s">
        <v>46</v>
      </c>
      <c r="S43" s="36" t="s">
        <v>47</v>
      </c>
      <c r="T43" s="37">
        <f t="shared" ca="1" si="2"/>
        <v>45516.333576736113</v>
      </c>
      <c r="U43" s="28" t="s">
        <v>48</v>
      </c>
      <c r="V43" s="20"/>
      <c r="W43" s="49"/>
      <c r="X43" s="24">
        <v>8</v>
      </c>
      <c r="Y43" s="24">
        <v>9</v>
      </c>
      <c r="Z43" s="24">
        <v>9</v>
      </c>
      <c r="AA43" s="21">
        <v>9</v>
      </c>
      <c r="AB43" s="21">
        <v>9</v>
      </c>
      <c r="AC43" s="21">
        <v>10</v>
      </c>
      <c r="AD43" s="22">
        <v>8</v>
      </c>
      <c r="AE43" s="22">
        <v>9</v>
      </c>
      <c r="AF43" s="22">
        <v>9</v>
      </c>
      <c r="AG43" s="24"/>
      <c r="AH43" s="25"/>
    </row>
    <row r="44" spans="1:34" ht="24.9" customHeight="1" x14ac:dyDescent="0.2">
      <c r="A44" s="8">
        <f>IF(B44="","",_xlfn.AGGREGATE(3,3,$B$7:B44))</f>
        <v>38</v>
      </c>
      <c r="B44" s="34" t="s">
        <v>812</v>
      </c>
      <c r="C44" s="28" t="s">
        <v>25</v>
      </c>
      <c r="D44" s="28" t="s">
        <v>1291</v>
      </c>
      <c r="E44" s="28" t="s">
        <v>1308</v>
      </c>
      <c r="F44" s="35" t="s">
        <v>813</v>
      </c>
      <c r="G44" s="28" t="s">
        <v>27</v>
      </c>
      <c r="H44" s="28" t="s">
        <v>28</v>
      </c>
      <c r="I44" s="28" t="s">
        <v>1593</v>
      </c>
      <c r="J44" s="28" t="s">
        <v>1561</v>
      </c>
      <c r="K44" s="28" t="s">
        <v>29</v>
      </c>
      <c r="L44" s="28" t="s">
        <v>30</v>
      </c>
      <c r="M44" s="28" t="s">
        <v>1561</v>
      </c>
      <c r="N44" s="28" t="s">
        <v>29</v>
      </c>
      <c r="O44" s="28" t="s">
        <v>30</v>
      </c>
      <c r="P44" s="28"/>
      <c r="Q44" s="28" t="s">
        <v>814</v>
      </c>
      <c r="R44" s="28" t="s">
        <v>815</v>
      </c>
      <c r="S44" s="36" t="s">
        <v>816</v>
      </c>
      <c r="T44" s="37">
        <f t="shared" ca="1" si="2"/>
        <v>45516.333576736113</v>
      </c>
      <c r="U44" s="28" t="s">
        <v>55</v>
      </c>
      <c r="V44" s="20"/>
      <c r="W44" s="49"/>
      <c r="X44" s="24">
        <v>9</v>
      </c>
      <c r="Y44" s="24">
        <v>8</v>
      </c>
      <c r="Z44" s="24">
        <v>9</v>
      </c>
      <c r="AA44" s="21">
        <v>9</v>
      </c>
      <c r="AB44" s="21">
        <v>8</v>
      </c>
      <c r="AC44" s="21">
        <v>10</v>
      </c>
      <c r="AD44" s="22">
        <v>9</v>
      </c>
      <c r="AE44" s="22">
        <v>10</v>
      </c>
      <c r="AF44" s="22">
        <v>10</v>
      </c>
      <c r="AG44" s="24" t="s">
        <v>1236</v>
      </c>
      <c r="AH44" s="25" t="s">
        <v>1268</v>
      </c>
    </row>
    <row r="45" spans="1:34" ht="24.9" customHeight="1" x14ac:dyDescent="0.2">
      <c r="A45" s="8">
        <f>IF(B45="","",_xlfn.AGGREGATE(3,3,$B$7:B45))</f>
        <v>39</v>
      </c>
      <c r="B45" s="34" t="s">
        <v>573</v>
      </c>
      <c r="C45" s="28" t="s">
        <v>574</v>
      </c>
      <c r="D45" s="28" t="s">
        <v>1390</v>
      </c>
      <c r="E45" s="28" t="s">
        <v>1488</v>
      </c>
      <c r="F45" s="35" t="s">
        <v>575</v>
      </c>
      <c r="G45" s="28" t="s">
        <v>38</v>
      </c>
      <c r="H45" s="28" t="s">
        <v>28</v>
      </c>
      <c r="I45" s="28" t="s">
        <v>1559</v>
      </c>
      <c r="J45" s="28" t="s">
        <v>1595</v>
      </c>
      <c r="K45" s="28" t="s">
        <v>29</v>
      </c>
      <c r="L45" s="28" t="s">
        <v>30</v>
      </c>
      <c r="M45" s="28" t="s">
        <v>1595</v>
      </c>
      <c r="N45" s="28" t="s">
        <v>29</v>
      </c>
      <c r="O45" s="28" t="s">
        <v>30</v>
      </c>
      <c r="P45" s="28"/>
      <c r="Q45" s="28" t="s">
        <v>576</v>
      </c>
      <c r="R45" s="28" t="s">
        <v>577</v>
      </c>
      <c r="S45" s="36" t="s">
        <v>578</v>
      </c>
      <c r="T45" s="37">
        <f t="shared" ca="1" si="2"/>
        <v>45516.333576736113</v>
      </c>
      <c r="U45" s="28" t="s">
        <v>579</v>
      </c>
      <c r="V45" s="20"/>
      <c r="W45" s="49"/>
      <c r="X45" s="24">
        <v>9</v>
      </c>
      <c r="Y45" s="24">
        <v>10</v>
      </c>
      <c r="Z45" s="24">
        <v>9</v>
      </c>
      <c r="AA45" s="21">
        <v>9</v>
      </c>
      <c r="AB45" s="21">
        <v>10</v>
      </c>
      <c r="AC45" s="21">
        <v>9</v>
      </c>
      <c r="AD45" s="22">
        <v>9</v>
      </c>
      <c r="AE45" s="22">
        <v>9</v>
      </c>
      <c r="AF45" s="22">
        <v>9</v>
      </c>
      <c r="AG45" s="24" t="s">
        <v>1236</v>
      </c>
      <c r="AH45" s="25"/>
    </row>
    <row r="46" spans="1:34" ht="24.9" customHeight="1" x14ac:dyDescent="0.2">
      <c r="A46" s="8">
        <f>IF(B46="","",_xlfn.AGGREGATE(3,3,$B$7:B46))</f>
        <v>40</v>
      </c>
      <c r="B46" s="34" t="s">
        <v>1128</v>
      </c>
      <c r="C46" s="28" t="s">
        <v>1129</v>
      </c>
      <c r="D46" s="28" t="s">
        <v>1469</v>
      </c>
      <c r="E46" s="28" t="s">
        <v>1488</v>
      </c>
      <c r="F46" s="35" t="s">
        <v>658</v>
      </c>
      <c r="G46" s="28" t="s">
        <v>38</v>
      </c>
      <c r="H46" s="28" t="s">
        <v>28</v>
      </c>
      <c r="I46" s="28" t="s">
        <v>1559</v>
      </c>
      <c r="J46" s="28" t="s">
        <v>393</v>
      </c>
      <c r="K46" s="28" t="s">
        <v>29</v>
      </c>
      <c r="L46" s="28" t="s">
        <v>30</v>
      </c>
      <c r="M46" s="28" t="s">
        <v>393</v>
      </c>
      <c r="N46" s="28" t="s">
        <v>29</v>
      </c>
      <c r="O46" s="28" t="s">
        <v>30</v>
      </c>
      <c r="P46" s="28"/>
      <c r="Q46" s="28" t="s">
        <v>1130</v>
      </c>
      <c r="R46" s="28" t="s">
        <v>1131</v>
      </c>
      <c r="S46" s="36" t="s">
        <v>1132</v>
      </c>
      <c r="T46" s="37">
        <f t="shared" ca="1" si="2"/>
        <v>45516.333576736113</v>
      </c>
      <c r="U46" s="28" t="s">
        <v>192</v>
      </c>
      <c r="V46" s="20"/>
      <c r="W46" s="49"/>
      <c r="X46" s="24">
        <v>6</v>
      </c>
      <c r="Y46" s="24">
        <v>6</v>
      </c>
      <c r="Z46" s="24">
        <v>5</v>
      </c>
      <c r="AA46" s="21">
        <v>7</v>
      </c>
      <c r="AB46" s="21">
        <v>8</v>
      </c>
      <c r="AC46" s="21">
        <v>6</v>
      </c>
      <c r="AD46" s="22">
        <v>7</v>
      </c>
      <c r="AE46" s="22">
        <v>7</v>
      </c>
      <c r="AF46" s="22">
        <v>6</v>
      </c>
      <c r="AG46" s="24"/>
      <c r="AH46" s="25"/>
    </row>
    <row r="47" spans="1:34" ht="24.9" customHeight="1" x14ac:dyDescent="0.2">
      <c r="A47" s="8">
        <f>IF(B47="","",_xlfn.AGGREGATE(3,3,$B$7:B47))</f>
        <v>41</v>
      </c>
      <c r="B47" s="34" t="s">
        <v>606</v>
      </c>
      <c r="C47" s="28" t="s">
        <v>607</v>
      </c>
      <c r="D47" s="28" t="s">
        <v>1394</v>
      </c>
      <c r="E47" s="28" t="s">
        <v>1488</v>
      </c>
      <c r="F47" s="35" t="s">
        <v>608</v>
      </c>
      <c r="G47" s="28" t="s">
        <v>38</v>
      </c>
      <c r="H47" s="28" t="s">
        <v>28</v>
      </c>
      <c r="I47" s="28" t="s">
        <v>1550</v>
      </c>
      <c r="J47" s="28" t="s">
        <v>412</v>
      </c>
      <c r="K47" s="28" t="s">
        <v>29</v>
      </c>
      <c r="L47" s="28" t="s">
        <v>30</v>
      </c>
      <c r="M47" s="28" t="s">
        <v>412</v>
      </c>
      <c r="N47" s="28" t="s">
        <v>29</v>
      </c>
      <c r="O47" s="28" t="s">
        <v>30</v>
      </c>
      <c r="P47" s="28"/>
      <c r="Q47" s="28" t="s">
        <v>609</v>
      </c>
      <c r="R47" s="28" t="s">
        <v>610</v>
      </c>
      <c r="S47" s="36" t="s">
        <v>611</v>
      </c>
      <c r="T47" s="37">
        <f t="shared" ca="1" si="2"/>
        <v>45516.333576736113</v>
      </c>
      <c r="U47" s="28" t="s">
        <v>34</v>
      </c>
      <c r="V47" s="20"/>
      <c r="W47" s="49"/>
      <c r="X47" s="24">
        <v>7</v>
      </c>
      <c r="Y47" s="24">
        <v>7</v>
      </c>
      <c r="Z47" s="24">
        <v>8</v>
      </c>
      <c r="AA47" s="21">
        <v>9</v>
      </c>
      <c r="AB47" s="21">
        <v>9</v>
      </c>
      <c r="AC47" s="21">
        <v>9</v>
      </c>
      <c r="AD47" s="22">
        <v>8</v>
      </c>
      <c r="AE47" s="22">
        <v>9</v>
      </c>
      <c r="AF47" s="22">
        <v>10</v>
      </c>
      <c r="AG47" s="24"/>
      <c r="AH47" s="25"/>
    </row>
    <row r="48" spans="1:34" ht="24.9" customHeight="1" x14ac:dyDescent="0.2">
      <c r="A48" s="8">
        <f>IF(B48="","",_xlfn.AGGREGATE(3,3,$B$7:B48))</f>
        <v>42</v>
      </c>
      <c r="B48" s="34" t="s">
        <v>773</v>
      </c>
      <c r="C48" s="28" t="s">
        <v>774</v>
      </c>
      <c r="D48" s="28" t="s">
        <v>1421</v>
      </c>
      <c r="E48" s="28" t="s">
        <v>1488</v>
      </c>
      <c r="F48" s="35" t="s">
        <v>709</v>
      </c>
      <c r="G48" s="28" t="s">
        <v>38</v>
      </c>
      <c r="H48" s="28" t="s">
        <v>28</v>
      </c>
      <c r="I48" s="28" t="s">
        <v>1550</v>
      </c>
      <c r="J48" s="28" t="s">
        <v>472</v>
      </c>
      <c r="K48" s="28" t="s">
        <v>29</v>
      </c>
      <c r="L48" s="28" t="s">
        <v>30</v>
      </c>
      <c r="M48" s="28" t="s">
        <v>472</v>
      </c>
      <c r="N48" s="28" t="s">
        <v>29</v>
      </c>
      <c r="O48" s="28" t="s">
        <v>30</v>
      </c>
      <c r="P48" s="28"/>
      <c r="Q48" s="28" t="s">
        <v>775</v>
      </c>
      <c r="R48" s="28" t="s">
        <v>1604</v>
      </c>
      <c r="S48" s="36" t="s">
        <v>776</v>
      </c>
      <c r="T48" s="37">
        <f t="shared" ca="1" si="2"/>
        <v>45516.333576736113</v>
      </c>
      <c r="U48" s="28" t="s">
        <v>68</v>
      </c>
      <c r="V48" s="20"/>
      <c r="W48" s="49"/>
      <c r="X48" s="24">
        <v>9</v>
      </c>
      <c r="Y48" s="24">
        <v>10</v>
      </c>
      <c r="Z48" s="24">
        <v>9</v>
      </c>
      <c r="AA48" s="21">
        <v>9</v>
      </c>
      <c r="AB48" s="21">
        <v>9</v>
      </c>
      <c r="AC48" s="21">
        <v>9</v>
      </c>
      <c r="AD48" s="22">
        <v>9</v>
      </c>
      <c r="AE48" s="22">
        <v>10</v>
      </c>
      <c r="AF48" s="22">
        <v>9</v>
      </c>
      <c r="AG48" s="24" t="s">
        <v>1236</v>
      </c>
      <c r="AH48" s="25"/>
    </row>
    <row r="49" spans="1:34" ht="24.9" customHeight="1" x14ac:dyDescent="0.2">
      <c r="A49" s="8">
        <f>IF(B49="","",_xlfn.AGGREGATE(3,3,$B$7:B49))</f>
        <v>43</v>
      </c>
      <c r="B49" s="34" t="s">
        <v>556</v>
      </c>
      <c r="C49" s="28" t="s">
        <v>557</v>
      </c>
      <c r="D49" s="28" t="s">
        <v>1387</v>
      </c>
      <c r="E49" s="28" t="s">
        <v>1488</v>
      </c>
      <c r="F49" s="35" t="s">
        <v>558</v>
      </c>
      <c r="G49" s="28" t="s">
        <v>38</v>
      </c>
      <c r="H49" s="28" t="s">
        <v>28</v>
      </c>
      <c r="I49" s="28" t="s">
        <v>1550</v>
      </c>
      <c r="J49" s="28" t="s">
        <v>472</v>
      </c>
      <c r="K49" s="28" t="s">
        <v>29</v>
      </c>
      <c r="L49" s="28" t="s">
        <v>30</v>
      </c>
      <c r="M49" s="28" t="s">
        <v>472</v>
      </c>
      <c r="N49" s="28" t="s">
        <v>29</v>
      </c>
      <c r="O49" s="28" t="s">
        <v>30</v>
      </c>
      <c r="P49" s="28"/>
      <c r="Q49" s="28" t="s">
        <v>559</v>
      </c>
      <c r="R49" s="28" t="s">
        <v>560</v>
      </c>
      <c r="S49" s="36" t="s">
        <v>561</v>
      </c>
      <c r="T49" s="37">
        <f t="shared" ca="1" si="2"/>
        <v>45516.333576736113</v>
      </c>
      <c r="U49" s="28" t="s">
        <v>55</v>
      </c>
      <c r="V49" s="20"/>
      <c r="W49" s="49"/>
      <c r="X49" s="24">
        <v>9</v>
      </c>
      <c r="Y49" s="24">
        <v>10</v>
      </c>
      <c r="Z49" s="24">
        <v>8</v>
      </c>
      <c r="AA49" s="21">
        <v>9</v>
      </c>
      <c r="AB49" s="21">
        <v>7</v>
      </c>
      <c r="AC49" s="21">
        <v>8</v>
      </c>
      <c r="AD49" s="22">
        <v>9</v>
      </c>
      <c r="AE49" s="22">
        <v>10</v>
      </c>
      <c r="AF49" s="22">
        <v>9</v>
      </c>
      <c r="AG49" s="24" t="s">
        <v>1236</v>
      </c>
      <c r="AH49" s="25"/>
    </row>
    <row r="50" spans="1:34" ht="24.9" customHeight="1" x14ac:dyDescent="0.2">
      <c r="A50" s="8">
        <f>IF(B50="","",_xlfn.AGGREGATE(3,3,$B$7:B50))</f>
        <v>44</v>
      </c>
      <c r="B50" s="34" t="s">
        <v>619</v>
      </c>
      <c r="C50" s="28" t="s">
        <v>620</v>
      </c>
      <c r="D50" s="28" t="s">
        <v>1396</v>
      </c>
      <c r="E50" s="28" t="s">
        <v>1488</v>
      </c>
      <c r="F50" s="35" t="s">
        <v>621</v>
      </c>
      <c r="G50" s="28" t="s">
        <v>38</v>
      </c>
      <c r="H50" s="28" t="s">
        <v>28</v>
      </c>
      <c r="I50" s="28" t="s">
        <v>1550</v>
      </c>
      <c r="J50" s="28" t="s">
        <v>1229</v>
      </c>
      <c r="K50" s="28" t="s">
        <v>29</v>
      </c>
      <c r="L50" s="28" t="s">
        <v>30</v>
      </c>
      <c r="M50" s="28" t="s">
        <v>1229</v>
      </c>
      <c r="N50" s="28" t="s">
        <v>29</v>
      </c>
      <c r="O50" s="28" t="s">
        <v>30</v>
      </c>
      <c r="P50" s="28"/>
      <c r="Q50" s="28" t="s">
        <v>622</v>
      </c>
      <c r="R50" s="28" t="s">
        <v>623</v>
      </c>
      <c r="S50" s="36" t="s">
        <v>624</v>
      </c>
      <c r="T50" s="37">
        <f t="shared" ca="1" si="2"/>
        <v>45516.333576736113</v>
      </c>
      <c r="U50" s="28" t="s">
        <v>68</v>
      </c>
      <c r="V50" s="20"/>
      <c r="W50" s="49"/>
      <c r="X50" s="24">
        <v>10</v>
      </c>
      <c r="Y50" s="24">
        <v>10</v>
      </c>
      <c r="Z50" s="24">
        <v>10</v>
      </c>
      <c r="AA50" s="21">
        <v>9</v>
      </c>
      <c r="AB50" s="21">
        <v>10</v>
      </c>
      <c r="AC50" s="21">
        <v>9</v>
      </c>
      <c r="AD50" s="22">
        <v>9</v>
      </c>
      <c r="AE50" s="22">
        <v>10</v>
      </c>
      <c r="AF50" s="22">
        <v>9</v>
      </c>
      <c r="AG50" s="24" t="s">
        <v>1236</v>
      </c>
      <c r="AH50" s="25"/>
    </row>
    <row r="51" spans="1:34" ht="24.9" customHeight="1" x14ac:dyDescent="0.2">
      <c r="A51" s="8">
        <f>IF(B51="","",_xlfn.AGGREGATE(3,3,$B$7:B51))</f>
        <v>45</v>
      </c>
      <c r="B51" s="34" t="s">
        <v>236</v>
      </c>
      <c r="C51" s="28" t="s">
        <v>237</v>
      </c>
      <c r="D51" s="28" t="s">
        <v>1338</v>
      </c>
      <c r="E51" s="28" t="s">
        <v>1488</v>
      </c>
      <c r="F51" s="35" t="s">
        <v>238</v>
      </c>
      <c r="G51" s="28" t="s">
        <v>38</v>
      </c>
      <c r="H51" s="28" t="s">
        <v>28</v>
      </c>
      <c r="I51" s="28" t="s">
        <v>1559</v>
      </c>
      <c r="J51" s="28" t="s">
        <v>239</v>
      </c>
      <c r="K51" s="28" t="s">
        <v>29</v>
      </c>
      <c r="L51" s="28" t="s">
        <v>30</v>
      </c>
      <c r="M51" s="28" t="s">
        <v>239</v>
      </c>
      <c r="N51" s="28" t="s">
        <v>29</v>
      </c>
      <c r="O51" s="28" t="s">
        <v>30</v>
      </c>
      <c r="P51" s="28"/>
      <c r="Q51" s="28" t="s">
        <v>240</v>
      </c>
      <c r="R51" s="28" t="s">
        <v>241</v>
      </c>
      <c r="S51" s="36" t="s">
        <v>242</v>
      </c>
      <c r="T51" s="37">
        <f t="shared" ca="1" si="2"/>
        <v>45516.333576736113</v>
      </c>
      <c r="U51" s="28" t="s">
        <v>34</v>
      </c>
      <c r="V51" s="20"/>
      <c r="W51" s="49"/>
      <c r="X51" s="24">
        <v>7</v>
      </c>
      <c r="Y51" s="24">
        <v>8</v>
      </c>
      <c r="Z51" s="24">
        <v>8</v>
      </c>
      <c r="AA51" s="21">
        <v>9</v>
      </c>
      <c r="AB51" s="21">
        <v>8</v>
      </c>
      <c r="AC51" s="21">
        <v>7</v>
      </c>
      <c r="AD51" s="22">
        <v>9</v>
      </c>
      <c r="AE51" s="22">
        <v>9</v>
      </c>
      <c r="AF51" s="22">
        <v>9</v>
      </c>
      <c r="AG51" s="24" t="s">
        <v>1236</v>
      </c>
      <c r="AH51" s="25"/>
    </row>
    <row r="52" spans="1:34" ht="24.9" customHeight="1" x14ac:dyDescent="0.2">
      <c r="A52" s="8">
        <f>IF(B52="","",_xlfn.AGGREGATE(3,3,$B$7:B52))</f>
        <v>46</v>
      </c>
      <c r="B52" s="34" t="s">
        <v>1149</v>
      </c>
      <c r="C52" s="28" t="s">
        <v>1150</v>
      </c>
      <c r="D52" s="28" t="s">
        <v>1472</v>
      </c>
      <c r="E52" s="28" t="s">
        <v>1545</v>
      </c>
      <c r="F52" s="35" t="s">
        <v>1151</v>
      </c>
      <c r="G52" s="28" t="s">
        <v>38</v>
      </c>
      <c r="H52" s="28" t="s">
        <v>28</v>
      </c>
      <c r="I52" s="28" t="s">
        <v>1550</v>
      </c>
      <c r="J52" s="28" t="s">
        <v>1574</v>
      </c>
      <c r="K52" s="28" t="s">
        <v>29</v>
      </c>
      <c r="L52" s="28" t="s">
        <v>30</v>
      </c>
      <c r="M52" s="28" t="s">
        <v>1574</v>
      </c>
      <c r="N52" s="28" t="s">
        <v>29</v>
      </c>
      <c r="O52" s="28" t="s">
        <v>30</v>
      </c>
      <c r="P52" s="28"/>
      <c r="Q52" s="28" t="s">
        <v>1152</v>
      </c>
      <c r="R52" s="28" t="s">
        <v>1608</v>
      </c>
      <c r="S52" s="36" t="s">
        <v>1153</v>
      </c>
      <c r="T52" s="37">
        <f t="shared" ca="1" si="2"/>
        <v>45516.333576736113</v>
      </c>
      <c r="U52" s="28" t="s">
        <v>55</v>
      </c>
      <c r="V52" s="20"/>
      <c r="W52" s="49"/>
      <c r="X52" s="24">
        <v>9</v>
      </c>
      <c r="Y52" s="24">
        <v>9</v>
      </c>
      <c r="Z52" s="24">
        <v>8</v>
      </c>
      <c r="AA52" s="21">
        <v>8</v>
      </c>
      <c r="AB52" s="21">
        <v>5</v>
      </c>
      <c r="AC52" s="21">
        <v>9</v>
      </c>
      <c r="AD52" s="22">
        <v>7</v>
      </c>
      <c r="AE52" s="22">
        <v>7</v>
      </c>
      <c r="AF52" s="22">
        <v>6</v>
      </c>
      <c r="AG52" s="24"/>
      <c r="AH52" s="25"/>
    </row>
    <row r="53" spans="1:34" ht="24.9" customHeight="1" x14ac:dyDescent="0.2">
      <c r="A53" s="8">
        <f>IF(B53="","",_xlfn.AGGREGATE(3,3,$B$7:B53))</f>
        <v>47</v>
      </c>
      <c r="B53" s="34" t="s">
        <v>1207</v>
      </c>
      <c r="C53" s="28" t="s">
        <v>1208</v>
      </c>
      <c r="D53" s="28" t="s">
        <v>1411</v>
      </c>
      <c r="E53" s="28" t="s">
        <v>1545</v>
      </c>
      <c r="F53" s="35" t="s">
        <v>1209</v>
      </c>
      <c r="G53" s="28" t="s">
        <v>38</v>
      </c>
      <c r="H53" s="28" t="s">
        <v>28</v>
      </c>
      <c r="I53" s="28" t="s">
        <v>1550</v>
      </c>
      <c r="J53" s="28" t="s">
        <v>1561</v>
      </c>
      <c r="K53" s="28" t="s">
        <v>29</v>
      </c>
      <c r="L53" s="28" t="s">
        <v>30</v>
      </c>
      <c r="M53" s="28" t="s">
        <v>1561</v>
      </c>
      <c r="N53" s="28" t="s">
        <v>29</v>
      </c>
      <c r="O53" s="28" t="s">
        <v>30</v>
      </c>
      <c r="P53" s="28"/>
      <c r="Q53" s="28" t="s">
        <v>1210</v>
      </c>
      <c r="R53" s="28" t="s">
        <v>1610</v>
      </c>
      <c r="S53" s="36" t="s">
        <v>1211</v>
      </c>
      <c r="T53" s="37">
        <f t="shared" ca="1" si="2"/>
        <v>45516.333576736113</v>
      </c>
      <c r="U53" s="28" t="s">
        <v>68</v>
      </c>
      <c r="V53" s="20"/>
      <c r="W53" s="49"/>
      <c r="X53" s="24">
        <v>10</v>
      </c>
      <c r="Y53" s="24">
        <v>9</v>
      </c>
      <c r="Z53" s="24">
        <v>9</v>
      </c>
      <c r="AA53" s="21">
        <v>10</v>
      </c>
      <c r="AB53" s="21">
        <v>10</v>
      </c>
      <c r="AC53" s="21">
        <v>9</v>
      </c>
      <c r="AD53" s="22">
        <v>9</v>
      </c>
      <c r="AE53" s="22">
        <v>9</v>
      </c>
      <c r="AF53" s="22">
        <v>10</v>
      </c>
      <c r="AG53" s="24" t="s">
        <v>1236</v>
      </c>
      <c r="AH53" s="25"/>
    </row>
    <row r="54" spans="1:34" ht="24.9" customHeight="1" x14ac:dyDescent="0.2">
      <c r="A54" s="8">
        <f>IF(B54="","",_xlfn.AGGREGATE(3,3,$B$7:B54))</f>
        <v>48</v>
      </c>
      <c r="B54" s="34" t="s">
        <v>35</v>
      </c>
      <c r="C54" s="28" t="s">
        <v>36</v>
      </c>
      <c r="D54" s="28" t="s">
        <v>1292</v>
      </c>
      <c r="E54" s="28" t="s">
        <v>1309</v>
      </c>
      <c r="F54" s="35" t="s">
        <v>37</v>
      </c>
      <c r="G54" s="28" t="s">
        <v>38</v>
      </c>
      <c r="H54" s="28" t="s">
        <v>28</v>
      </c>
      <c r="I54" s="28" t="s">
        <v>1550</v>
      </c>
      <c r="J54" s="28" t="s">
        <v>1775</v>
      </c>
      <c r="K54" s="28" t="s">
        <v>29</v>
      </c>
      <c r="L54" s="28" t="s">
        <v>30</v>
      </c>
      <c r="M54" s="28" t="s">
        <v>1775</v>
      </c>
      <c r="N54" s="28" t="s">
        <v>29</v>
      </c>
      <c r="O54" s="28" t="s">
        <v>30</v>
      </c>
      <c r="P54" s="28"/>
      <c r="Q54" s="28" t="s">
        <v>39</v>
      </c>
      <c r="R54" s="28" t="s">
        <v>40</v>
      </c>
      <c r="S54" s="36" t="s">
        <v>41</v>
      </c>
      <c r="T54" s="37">
        <f t="shared" ca="1" si="2"/>
        <v>45516.333576736113</v>
      </c>
      <c r="U54" s="28" t="s">
        <v>34</v>
      </c>
      <c r="V54" s="20"/>
      <c r="W54" s="49"/>
      <c r="X54" s="24">
        <v>9</v>
      </c>
      <c r="Y54" s="24">
        <v>9</v>
      </c>
      <c r="Z54" s="24">
        <v>10</v>
      </c>
      <c r="AA54" s="21">
        <v>9</v>
      </c>
      <c r="AB54" s="21">
        <v>9</v>
      </c>
      <c r="AC54" s="21">
        <v>10</v>
      </c>
      <c r="AD54" s="22">
        <v>10</v>
      </c>
      <c r="AE54" s="22">
        <v>10</v>
      </c>
      <c r="AF54" s="22">
        <v>10</v>
      </c>
      <c r="AG54" s="24" t="s">
        <v>1236</v>
      </c>
      <c r="AH54" s="25"/>
    </row>
    <row r="55" spans="1:34" ht="24.9" customHeight="1" x14ac:dyDescent="0.2">
      <c r="A55" s="8">
        <f>IF(B55="","",_xlfn.AGGREGATE(3,3,$B$7:B55))</f>
        <v>49</v>
      </c>
      <c r="B55" s="34" t="s">
        <v>87</v>
      </c>
      <c r="C55" s="28" t="s">
        <v>88</v>
      </c>
      <c r="D55" s="28" t="s">
        <v>1299</v>
      </c>
      <c r="E55" s="28" t="s">
        <v>1309</v>
      </c>
      <c r="F55" s="35" t="s">
        <v>89</v>
      </c>
      <c r="G55" s="28" t="s">
        <v>38</v>
      </c>
      <c r="H55" s="28" t="s">
        <v>28</v>
      </c>
      <c r="I55" s="28" t="s">
        <v>1557</v>
      </c>
      <c r="J55" s="28" t="s">
        <v>1566</v>
      </c>
      <c r="K55" s="28" t="s">
        <v>29</v>
      </c>
      <c r="L55" s="28" t="s">
        <v>30</v>
      </c>
      <c r="M55" s="28" t="s">
        <v>1566</v>
      </c>
      <c r="N55" s="28" t="s">
        <v>29</v>
      </c>
      <c r="O55" s="28" t="s">
        <v>30</v>
      </c>
      <c r="P55" s="28"/>
      <c r="Q55" s="28" t="s">
        <v>90</v>
      </c>
      <c r="R55" s="28" t="s">
        <v>91</v>
      </c>
      <c r="S55" s="36" t="s">
        <v>92</v>
      </c>
      <c r="T55" s="37">
        <f t="shared" ca="1" si="2"/>
        <v>45516.333576736113</v>
      </c>
      <c r="U55" s="28" t="s">
        <v>68</v>
      </c>
      <c r="V55" s="20"/>
      <c r="W55" s="49"/>
      <c r="X55" s="24">
        <v>9</v>
      </c>
      <c r="Y55" s="24">
        <v>10</v>
      </c>
      <c r="Z55" s="24">
        <v>9</v>
      </c>
      <c r="AA55" s="21">
        <v>9</v>
      </c>
      <c r="AB55" s="21">
        <v>9</v>
      </c>
      <c r="AC55" s="21">
        <v>9</v>
      </c>
      <c r="AD55" s="22">
        <v>9</v>
      </c>
      <c r="AE55" s="22">
        <v>9</v>
      </c>
      <c r="AF55" s="22">
        <v>9</v>
      </c>
      <c r="AG55" s="24" t="s">
        <v>1236</v>
      </c>
      <c r="AH55" s="25"/>
    </row>
    <row r="56" spans="1:34" ht="24.9" customHeight="1" x14ac:dyDescent="0.2">
      <c r="A56" s="8">
        <f>IF(B56="","",_xlfn.AGGREGATE(3,3,$B$7:B56))</f>
        <v>50</v>
      </c>
      <c r="B56" s="34" t="s">
        <v>1181</v>
      </c>
      <c r="C56" s="28" t="s">
        <v>1182</v>
      </c>
      <c r="D56" s="28" t="s">
        <v>1475</v>
      </c>
      <c r="E56" s="28" t="s">
        <v>1482</v>
      </c>
      <c r="F56" s="35" t="s">
        <v>582</v>
      </c>
      <c r="G56" s="28" t="s">
        <v>27</v>
      </c>
      <c r="H56" s="28" t="s">
        <v>28</v>
      </c>
      <c r="I56" s="28" t="s">
        <v>1559</v>
      </c>
      <c r="J56" s="28" t="s">
        <v>1183</v>
      </c>
      <c r="K56" s="28" t="s">
        <v>29</v>
      </c>
      <c r="L56" s="28" t="s">
        <v>30</v>
      </c>
      <c r="M56" s="28" t="s">
        <v>1183</v>
      </c>
      <c r="N56" s="28" t="s">
        <v>29</v>
      </c>
      <c r="O56" s="28" t="s">
        <v>30</v>
      </c>
      <c r="P56" s="28"/>
      <c r="Q56" s="28" t="s">
        <v>1184</v>
      </c>
      <c r="R56" s="28" t="s">
        <v>1185</v>
      </c>
      <c r="S56" s="36" t="s">
        <v>1186</v>
      </c>
      <c r="T56" s="37">
        <f t="shared" ca="1" si="2"/>
        <v>45516.333576736113</v>
      </c>
      <c r="U56" s="28" t="s">
        <v>34</v>
      </c>
      <c r="V56" s="20"/>
      <c r="W56" s="49"/>
      <c r="X56" s="24">
        <v>8</v>
      </c>
      <c r="Y56" s="24">
        <v>9</v>
      </c>
      <c r="Z56" s="24">
        <v>5</v>
      </c>
      <c r="AA56" s="21">
        <v>9</v>
      </c>
      <c r="AB56" s="21">
        <v>10</v>
      </c>
      <c r="AC56" s="21">
        <v>9</v>
      </c>
      <c r="AD56" s="22">
        <v>9</v>
      </c>
      <c r="AE56" s="22">
        <v>9</v>
      </c>
      <c r="AF56" s="22">
        <v>10</v>
      </c>
      <c r="AG56" s="24" t="s">
        <v>1236</v>
      </c>
      <c r="AH56" s="25"/>
    </row>
    <row r="57" spans="1:34" ht="24.9" customHeight="1" x14ac:dyDescent="0.2">
      <c r="A57" s="8">
        <f>IF(B57="","",_xlfn.AGGREGATE(3,3,$B$7:B57))</f>
        <v>51</v>
      </c>
      <c r="B57" s="34" t="s">
        <v>163</v>
      </c>
      <c r="C57" s="28" t="s">
        <v>164</v>
      </c>
      <c r="D57" s="28" t="s">
        <v>1327</v>
      </c>
      <c r="E57" s="28" t="s">
        <v>1482</v>
      </c>
      <c r="F57" s="35" t="s">
        <v>154</v>
      </c>
      <c r="G57" s="28" t="s">
        <v>27</v>
      </c>
      <c r="H57" s="28" t="s">
        <v>28</v>
      </c>
      <c r="I57" s="28" t="s">
        <v>1550</v>
      </c>
      <c r="J57" s="28" t="s">
        <v>850</v>
      </c>
      <c r="K57" s="28" t="s">
        <v>29</v>
      </c>
      <c r="L57" s="28" t="s">
        <v>30</v>
      </c>
      <c r="M57" s="28" t="s">
        <v>850</v>
      </c>
      <c r="N57" s="28" t="s">
        <v>29</v>
      </c>
      <c r="O57" s="28" t="s">
        <v>30</v>
      </c>
      <c r="P57" s="28"/>
      <c r="Q57" s="28" t="s">
        <v>165</v>
      </c>
      <c r="R57" s="28" t="s">
        <v>166</v>
      </c>
      <c r="S57" s="36" t="s">
        <v>167</v>
      </c>
      <c r="T57" s="37">
        <f t="shared" ca="1" si="2"/>
        <v>45516.333576736113</v>
      </c>
      <c r="U57" s="28" t="s">
        <v>55</v>
      </c>
      <c r="V57" s="20"/>
      <c r="W57" s="49"/>
      <c r="X57" s="24">
        <v>9</v>
      </c>
      <c r="Y57" s="24">
        <v>10</v>
      </c>
      <c r="Z57" s="24">
        <v>10</v>
      </c>
      <c r="AA57" s="21">
        <v>10</v>
      </c>
      <c r="AB57" s="21">
        <v>9</v>
      </c>
      <c r="AC57" s="21">
        <v>10</v>
      </c>
      <c r="AD57" s="22">
        <v>10</v>
      </c>
      <c r="AE57" s="22">
        <v>10</v>
      </c>
      <c r="AF57" s="22">
        <v>10</v>
      </c>
      <c r="AG57" s="24" t="s">
        <v>1236</v>
      </c>
      <c r="AH57" s="25" t="s">
        <v>1242</v>
      </c>
    </row>
    <row r="58" spans="1:34" ht="24.9" customHeight="1" x14ac:dyDescent="0.2">
      <c r="A58" s="8">
        <f>IF(B58="","",_xlfn.AGGREGATE(3,3,$B$7:B58))</f>
        <v>52</v>
      </c>
      <c r="B58" s="34" t="s">
        <v>187</v>
      </c>
      <c r="C58" s="28" t="s">
        <v>188</v>
      </c>
      <c r="D58" s="28" t="s">
        <v>1331</v>
      </c>
      <c r="E58" s="28" t="s">
        <v>1482</v>
      </c>
      <c r="F58" s="35" t="s">
        <v>189</v>
      </c>
      <c r="G58" s="28" t="s">
        <v>27</v>
      </c>
      <c r="H58" s="28" t="s">
        <v>28</v>
      </c>
      <c r="I58" s="28" t="s">
        <v>190</v>
      </c>
      <c r="J58" s="28" t="s">
        <v>191</v>
      </c>
      <c r="K58" s="28" t="s">
        <v>192</v>
      </c>
      <c r="L58" s="28" t="s">
        <v>30</v>
      </c>
      <c r="M58" s="28" t="s">
        <v>191</v>
      </c>
      <c r="N58" s="28" t="s">
        <v>192</v>
      </c>
      <c r="O58" s="28" t="s">
        <v>30</v>
      </c>
      <c r="P58" s="28"/>
      <c r="Q58" s="28"/>
      <c r="R58" s="28" t="s">
        <v>193</v>
      </c>
      <c r="S58" s="36" t="s">
        <v>194</v>
      </c>
      <c r="T58" s="37">
        <f t="shared" ca="1" si="2"/>
        <v>45516.333576736113</v>
      </c>
      <c r="U58" s="28" t="s">
        <v>55</v>
      </c>
      <c r="V58" s="20"/>
      <c r="W58" s="49"/>
      <c r="X58" s="24">
        <v>9</v>
      </c>
      <c r="Y58" s="24">
        <v>9</v>
      </c>
      <c r="Z58" s="24">
        <v>7</v>
      </c>
      <c r="AA58" s="21">
        <v>9</v>
      </c>
      <c r="AB58" s="21">
        <v>8</v>
      </c>
      <c r="AC58" s="21">
        <v>9</v>
      </c>
      <c r="AD58" s="22">
        <v>10</v>
      </c>
      <c r="AE58" s="22">
        <v>10</v>
      </c>
      <c r="AF58" s="22">
        <v>10</v>
      </c>
      <c r="AG58" s="24" t="s">
        <v>1236</v>
      </c>
      <c r="AH58" s="25"/>
    </row>
    <row r="59" spans="1:34" ht="24.9" customHeight="1" x14ac:dyDescent="0.2">
      <c r="A59" s="8">
        <f>IF(B59="","",_xlfn.AGGREGATE(3,3,$B$7:B59))</f>
        <v>53</v>
      </c>
      <c r="B59" s="34" t="s">
        <v>122</v>
      </c>
      <c r="C59" s="28" t="s">
        <v>123</v>
      </c>
      <c r="D59" s="28" t="s">
        <v>1305</v>
      </c>
      <c r="E59" s="28" t="s">
        <v>1320</v>
      </c>
      <c r="F59" s="35" t="s">
        <v>124</v>
      </c>
      <c r="G59" s="28" t="s">
        <v>38</v>
      </c>
      <c r="H59" s="28" t="s">
        <v>28</v>
      </c>
      <c r="I59" s="28" t="s">
        <v>44</v>
      </c>
      <c r="J59" s="28" t="s">
        <v>1775</v>
      </c>
      <c r="K59" s="28" t="s">
        <v>29</v>
      </c>
      <c r="L59" s="28" t="s">
        <v>30</v>
      </c>
      <c r="M59" s="28" t="s">
        <v>1775</v>
      </c>
      <c r="N59" s="28" t="s">
        <v>29</v>
      </c>
      <c r="O59" s="28" t="s">
        <v>30</v>
      </c>
      <c r="P59" s="28"/>
      <c r="Q59" s="28" t="s">
        <v>125</v>
      </c>
      <c r="R59" s="28" t="s">
        <v>126</v>
      </c>
      <c r="S59" s="36" t="s">
        <v>127</v>
      </c>
      <c r="T59" s="37">
        <f t="shared" ca="1" si="2"/>
        <v>45516.333576736113</v>
      </c>
      <c r="U59" s="28" t="s">
        <v>55</v>
      </c>
      <c r="V59" s="20"/>
      <c r="W59" s="49"/>
      <c r="X59" s="24">
        <v>6</v>
      </c>
      <c r="Y59" s="24">
        <v>7</v>
      </c>
      <c r="Z59" s="24">
        <v>6</v>
      </c>
      <c r="AA59" s="21">
        <v>6</v>
      </c>
      <c r="AB59" s="21">
        <v>8</v>
      </c>
      <c r="AC59" s="21">
        <v>5</v>
      </c>
      <c r="AD59" s="22">
        <v>6</v>
      </c>
      <c r="AE59" s="22">
        <v>8</v>
      </c>
      <c r="AF59" s="22">
        <v>5</v>
      </c>
      <c r="AG59" s="24"/>
      <c r="AH59" s="25"/>
    </row>
    <row r="60" spans="1:34" ht="24.9" customHeight="1" x14ac:dyDescent="0.2">
      <c r="A60" s="8">
        <f>IF(B60="","",_xlfn.AGGREGATE(3,3,$B$7:B60))</f>
        <v>54</v>
      </c>
      <c r="B60" s="34" t="s">
        <v>867</v>
      </c>
      <c r="C60" s="28" t="s">
        <v>868</v>
      </c>
      <c r="D60" s="28" t="s">
        <v>1367</v>
      </c>
      <c r="E60" s="28" t="s">
        <v>1320</v>
      </c>
      <c r="F60" s="35" t="s">
        <v>869</v>
      </c>
      <c r="G60" s="28" t="s">
        <v>38</v>
      </c>
      <c r="H60" s="28" t="s">
        <v>28</v>
      </c>
      <c r="I60" s="28" t="s">
        <v>1617</v>
      </c>
      <c r="J60" s="28" t="s">
        <v>1569</v>
      </c>
      <c r="K60" s="28" t="s">
        <v>29</v>
      </c>
      <c r="L60" s="28" t="s">
        <v>30</v>
      </c>
      <c r="M60" s="28" t="s">
        <v>1569</v>
      </c>
      <c r="N60" s="28" t="s">
        <v>29</v>
      </c>
      <c r="O60" s="28" t="s">
        <v>30</v>
      </c>
      <c r="P60" s="28"/>
      <c r="Q60" s="28" t="s">
        <v>870</v>
      </c>
      <c r="R60" s="28" t="s">
        <v>1673</v>
      </c>
      <c r="S60" s="36" t="s">
        <v>871</v>
      </c>
      <c r="T60" s="37">
        <f t="shared" ca="1" si="2"/>
        <v>45516.333576736113</v>
      </c>
      <c r="U60" s="28" t="s">
        <v>55</v>
      </c>
      <c r="V60" s="20"/>
      <c r="W60" s="49"/>
      <c r="X60" s="24">
        <v>9</v>
      </c>
      <c r="Y60" s="24">
        <v>9</v>
      </c>
      <c r="Z60" s="24">
        <v>10</v>
      </c>
      <c r="AA60" s="21">
        <v>10</v>
      </c>
      <c r="AB60" s="21">
        <v>9</v>
      </c>
      <c r="AC60" s="21">
        <v>10</v>
      </c>
      <c r="AD60" s="22">
        <v>9</v>
      </c>
      <c r="AE60" s="22">
        <v>9</v>
      </c>
      <c r="AF60" s="22">
        <v>9</v>
      </c>
      <c r="AG60" s="24" t="s">
        <v>1236</v>
      </c>
      <c r="AH60" s="25" t="s">
        <v>1270</v>
      </c>
    </row>
    <row r="61" spans="1:34" ht="24.9" customHeight="1" x14ac:dyDescent="0.2">
      <c r="A61" s="8">
        <f>IF(B61="","",_xlfn.AGGREGATE(3,3,$B$7:B61))</f>
        <v>55</v>
      </c>
      <c r="B61" s="34" t="s">
        <v>707</v>
      </c>
      <c r="C61" s="28" t="s">
        <v>708</v>
      </c>
      <c r="D61" s="28" t="s">
        <v>1410</v>
      </c>
      <c r="E61" s="28" t="s">
        <v>1320</v>
      </c>
      <c r="F61" s="35" t="s">
        <v>709</v>
      </c>
      <c r="G61" s="28" t="s">
        <v>38</v>
      </c>
      <c r="H61" s="28" t="s">
        <v>28</v>
      </c>
      <c r="I61" s="28" t="s">
        <v>710</v>
      </c>
      <c r="J61" s="28" t="s">
        <v>1575</v>
      </c>
      <c r="K61" s="28" t="s">
        <v>29</v>
      </c>
      <c r="L61" s="28" t="s">
        <v>30</v>
      </c>
      <c r="M61" s="28" t="s">
        <v>1575</v>
      </c>
      <c r="N61" s="28" t="s">
        <v>29</v>
      </c>
      <c r="O61" s="28" t="s">
        <v>30</v>
      </c>
      <c r="P61" s="28"/>
      <c r="Q61" s="28" t="s">
        <v>711</v>
      </c>
      <c r="R61" s="28" t="s">
        <v>712</v>
      </c>
      <c r="S61" s="36" t="s">
        <v>713</v>
      </c>
      <c r="T61" s="37">
        <f t="shared" ca="1" si="2"/>
        <v>45516.333576736113</v>
      </c>
      <c r="U61" s="28" t="s">
        <v>55</v>
      </c>
      <c r="V61" s="20"/>
      <c r="W61" s="49"/>
      <c r="X61" s="24">
        <v>10</v>
      </c>
      <c r="Y61" s="24">
        <v>10</v>
      </c>
      <c r="Z61" s="24">
        <v>10</v>
      </c>
      <c r="AA61" s="21">
        <v>9</v>
      </c>
      <c r="AB61" s="21">
        <v>9</v>
      </c>
      <c r="AC61" s="21">
        <v>8</v>
      </c>
      <c r="AD61" s="22">
        <v>9</v>
      </c>
      <c r="AE61" s="22">
        <v>9</v>
      </c>
      <c r="AF61" s="22">
        <v>10</v>
      </c>
      <c r="AG61" s="24" t="s">
        <v>1236</v>
      </c>
      <c r="AH61" s="25"/>
    </row>
    <row r="62" spans="1:34" ht="24.9" customHeight="1" x14ac:dyDescent="0.2">
      <c r="A62" s="8">
        <f>IF(B62="","",_xlfn.AGGREGATE(3,3,$B$7:B62))</f>
        <v>56</v>
      </c>
      <c r="B62" s="34" t="s">
        <v>1056</v>
      </c>
      <c r="C62" s="28" t="s">
        <v>1057</v>
      </c>
      <c r="D62" s="28" t="s">
        <v>1459</v>
      </c>
      <c r="E62" s="28" t="s">
        <v>1320</v>
      </c>
      <c r="F62" s="35" t="s">
        <v>721</v>
      </c>
      <c r="G62" s="28" t="s">
        <v>38</v>
      </c>
      <c r="H62" s="28" t="s">
        <v>28</v>
      </c>
      <c r="I62" s="28" t="s">
        <v>1557</v>
      </c>
      <c r="J62" s="28" t="s">
        <v>1058</v>
      </c>
      <c r="K62" s="28" t="s">
        <v>29</v>
      </c>
      <c r="L62" s="28" t="s">
        <v>30</v>
      </c>
      <c r="M62" s="28" t="s">
        <v>1058</v>
      </c>
      <c r="N62" s="28" t="s">
        <v>29</v>
      </c>
      <c r="O62" s="28" t="s">
        <v>30</v>
      </c>
      <c r="P62" s="28"/>
      <c r="Q62" s="28" t="s">
        <v>1059</v>
      </c>
      <c r="R62" s="28" t="s">
        <v>1060</v>
      </c>
      <c r="S62" s="36" t="s">
        <v>1061</v>
      </c>
      <c r="T62" s="37">
        <f t="shared" ca="1" si="2"/>
        <v>45516.333576736113</v>
      </c>
      <c r="U62" s="28" t="s">
        <v>34</v>
      </c>
      <c r="V62" s="20"/>
      <c r="W62" s="49"/>
      <c r="X62" s="24">
        <v>7</v>
      </c>
      <c r="Y62" s="24">
        <v>7</v>
      </c>
      <c r="Z62" s="24">
        <v>6</v>
      </c>
      <c r="AA62" s="21">
        <v>8</v>
      </c>
      <c r="AB62" s="21">
        <v>7</v>
      </c>
      <c r="AC62" s="21">
        <v>6</v>
      </c>
      <c r="AD62" s="22">
        <v>9</v>
      </c>
      <c r="AE62" s="22">
        <v>9</v>
      </c>
      <c r="AF62" s="22">
        <v>8</v>
      </c>
      <c r="AG62" s="24"/>
      <c r="AH62" s="25"/>
    </row>
    <row r="63" spans="1:34" ht="24.9" customHeight="1" x14ac:dyDescent="0.2">
      <c r="A63" s="8">
        <f>IF(B63="","",_xlfn.AGGREGATE(3,3,$B$7:B63))</f>
        <v>57</v>
      </c>
      <c r="B63" s="34" t="s">
        <v>1044</v>
      </c>
      <c r="C63" s="28" t="s">
        <v>1045</v>
      </c>
      <c r="D63" s="28" t="s">
        <v>1457</v>
      </c>
      <c r="E63" s="28" t="s">
        <v>1493</v>
      </c>
      <c r="F63" s="35" t="s">
        <v>1046</v>
      </c>
      <c r="G63" s="28" t="s">
        <v>38</v>
      </c>
      <c r="H63" s="28" t="s">
        <v>1047</v>
      </c>
      <c r="I63" s="28" t="s">
        <v>1623</v>
      </c>
      <c r="J63" s="28" t="s">
        <v>1048</v>
      </c>
      <c r="K63" s="28" t="s">
        <v>29</v>
      </c>
      <c r="L63" s="28" t="s">
        <v>30</v>
      </c>
      <c r="M63" s="28" t="s">
        <v>1048</v>
      </c>
      <c r="N63" s="28" t="s">
        <v>29</v>
      </c>
      <c r="O63" s="28" t="s">
        <v>30</v>
      </c>
      <c r="P63" s="28"/>
      <c r="Q63" s="28"/>
      <c r="R63" s="28" t="s">
        <v>1049</v>
      </c>
      <c r="S63" s="36" t="s">
        <v>1050</v>
      </c>
      <c r="T63" s="37">
        <f t="shared" ca="1" si="2"/>
        <v>45516.333576736113</v>
      </c>
      <c r="U63" s="28" t="s">
        <v>34</v>
      </c>
      <c r="V63" s="20"/>
      <c r="W63" s="49"/>
      <c r="X63" s="24">
        <v>7</v>
      </c>
      <c r="Y63" s="24">
        <v>5</v>
      </c>
      <c r="Z63" s="24">
        <v>5</v>
      </c>
      <c r="AA63" s="21">
        <v>7</v>
      </c>
      <c r="AB63" s="21">
        <v>5</v>
      </c>
      <c r="AC63" s="21">
        <v>5</v>
      </c>
      <c r="AD63" s="22">
        <v>9</v>
      </c>
      <c r="AE63" s="22">
        <v>8</v>
      </c>
      <c r="AF63" s="22">
        <v>5</v>
      </c>
      <c r="AG63" s="24"/>
      <c r="AH63" s="25"/>
    </row>
    <row r="64" spans="1:34" ht="24.9" customHeight="1" x14ac:dyDescent="0.2">
      <c r="A64" s="8">
        <f>IF(B64="","",_xlfn.AGGREGATE(3,3,$B$7:B64))</f>
        <v>58</v>
      </c>
      <c r="B64" s="34" t="s">
        <v>504</v>
      </c>
      <c r="C64" s="28" t="s">
        <v>505</v>
      </c>
      <c r="D64" s="28" t="s">
        <v>1378</v>
      </c>
      <c r="E64" s="28" t="s">
        <v>1493</v>
      </c>
      <c r="F64" s="35" t="s">
        <v>506</v>
      </c>
      <c r="G64" s="28" t="s">
        <v>38</v>
      </c>
      <c r="H64" s="28" t="s">
        <v>28</v>
      </c>
      <c r="I64" s="28" t="s">
        <v>1550</v>
      </c>
      <c r="J64" s="28" t="s">
        <v>375</v>
      </c>
      <c r="K64" s="28" t="s">
        <v>29</v>
      </c>
      <c r="L64" s="28" t="s">
        <v>30</v>
      </c>
      <c r="M64" s="28" t="s">
        <v>375</v>
      </c>
      <c r="N64" s="28" t="s">
        <v>29</v>
      </c>
      <c r="O64" s="28" t="s">
        <v>30</v>
      </c>
      <c r="P64" s="28"/>
      <c r="Q64" s="28" t="s">
        <v>507</v>
      </c>
      <c r="R64" s="28" t="s">
        <v>508</v>
      </c>
      <c r="S64" s="36" t="s">
        <v>509</v>
      </c>
      <c r="T64" s="37">
        <f t="shared" ca="1" si="2"/>
        <v>45516.333576736113</v>
      </c>
      <c r="U64" s="28" t="s">
        <v>55</v>
      </c>
      <c r="V64" s="20"/>
      <c r="W64" s="49"/>
      <c r="X64" s="24">
        <v>10</v>
      </c>
      <c r="Y64" s="24">
        <v>9</v>
      </c>
      <c r="Z64" s="24">
        <v>7</v>
      </c>
      <c r="AA64" s="21">
        <v>9</v>
      </c>
      <c r="AB64" s="21">
        <v>9</v>
      </c>
      <c r="AC64" s="21">
        <v>8</v>
      </c>
      <c r="AD64" s="22">
        <v>9</v>
      </c>
      <c r="AE64" s="22">
        <v>8</v>
      </c>
      <c r="AF64" s="22">
        <v>9</v>
      </c>
      <c r="AG64" s="24"/>
      <c r="AH64" s="25"/>
    </row>
    <row r="65" spans="1:34" ht="24.9" customHeight="1" x14ac:dyDescent="0.2">
      <c r="A65" s="8">
        <f>IF(B65="","",_xlfn.AGGREGATE(3,3,$B$7:B65))</f>
        <v>59</v>
      </c>
      <c r="B65" s="34" t="s">
        <v>307</v>
      </c>
      <c r="C65" s="28" t="s">
        <v>308</v>
      </c>
      <c r="D65" s="28" t="s">
        <v>1350</v>
      </c>
      <c r="E65" s="28" t="s">
        <v>1493</v>
      </c>
      <c r="F65" s="35" t="s">
        <v>309</v>
      </c>
      <c r="G65" s="28" t="s">
        <v>38</v>
      </c>
      <c r="H65" s="28" t="s">
        <v>28</v>
      </c>
      <c r="I65" s="28" t="s">
        <v>1557</v>
      </c>
      <c r="J65" s="28" t="s">
        <v>199</v>
      </c>
      <c r="K65" s="28" t="s">
        <v>192</v>
      </c>
      <c r="L65" s="28" t="s">
        <v>30</v>
      </c>
      <c r="M65" s="28" t="s">
        <v>199</v>
      </c>
      <c r="N65" s="28" t="s">
        <v>192</v>
      </c>
      <c r="O65" s="28" t="s">
        <v>30</v>
      </c>
      <c r="P65" s="28"/>
      <c r="Q65" s="28" t="s">
        <v>310</v>
      </c>
      <c r="R65" s="28" t="s">
        <v>311</v>
      </c>
      <c r="S65" s="36" t="s">
        <v>312</v>
      </c>
      <c r="T65" s="37">
        <f t="shared" ca="1" si="2"/>
        <v>45516.333576736113</v>
      </c>
      <c r="U65" s="28" t="s">
        <v>55</v>
      </c>
      <c r="V65" s="20"/>
      <c r="W65" s="49"/>
      <c r="X65" s="24">
        <v>9</v>
      </c>
      <c r="Y65" s="24">
        <v>10</v>
      </c>
      <c r="Z65" s="24">
        <v>8</v>
      </c>
      <c r="AA65" s="21">
        <v>9</v>
      </c>
      <c r="AB65" s="21">
        <v>8</v>
      </c>
      <c r="AC65" s="21">
        <v>9</v>
      </c>
      <c r="AD65" s="22">
        <v>9</v>
      </c>
      <c r="AE65" s="22">
        <v>10</v>
      </c>
      <c r="AF65" s="22">
        <v>8</v>
      </c>
      <c r="AG65" s="24"/>
      <c r="AH65" s="25"/>
    </row>
    <row r="66" spans="1:34" ht="24.9" customHeight="1" x14ac:dyDescent="0.2">
      <c r="A66" s="8">
        <f>IF(B66="","",_xlfn.AGGREGATE(3,3,$B$7:B66))</f>
        <v>60</v>
      </c>
      <c r="B66" s="34" t="s">
        <v>1197</v>
      </c>
      <c r="C66" s="28" t="s">
        <v>1198</v>
      </c>
      <c r="D66" s="28" t="s">
        <v>1477</v>
      </c>
      <c r="E66" s="28" t="s">
        <v>1493</v>
      </c>
      <c r="F66" s="35" t="s">
        <v>328</v>
      </c>
      <c r="G66" s="28" t="s">
        <v>38</v>
      </c>
      <c r="H66" s="28" t="s">
        <v>28</v>
      </c>
      <c r="I66" s="28" t="s">
        <v>1550</v>
      </c>
      <c r="J66" s="28" t="s">
        <v>500</v>
      </c>
      <c r="K66" s="28" t="s">
        <v>29</v>
      </c>
      <c r="L66" s="28" t="s">
        <v>30</v>
      </c>
      <c r="M66" s="28" t="s">
        <v>500</v>
      </c>
      <c r="N66" s="28" t="s">
        <v>29</v>
      </c>
      <c r="O66" s="28" t="s">
        <v>30</v>
      </c>
      <c r="P66" s="28"/>
      <c r="Q66" s="28" t="s">
        <v>1199</v>
      </c>
      <c r="R66" s="28" t="s">
        <v>1200</v>
      </c>
      <c r="S66" s="36" t="s">
        <v>1201</v>
      </c>
      <c r="T66" s="37">
        <f t="shared" ca="1" si="2"/>
        <v>45516.333576736113</v>
      </c>
      <c r="U66" s="28" t="s">
        <v>48</v>
      </c>
      <c r="V66" s="20"/>
      <c r="W66" s="49"/>
      <c r="X66" s="24">
        <v>7</v>
      </c>
      <c r="Y66" s="24">
        <v>9</v>
      </c>
      <c r="Z66" s="24">
        <v>6</v>
      </c>
      <c r="AA66" s="21">
        <v>7</v>
      </c>
      <c r="AB66" s="21">
        <v>5</v>
      </c>
      <c r="AC66" s="21">
        <v>7</v>
      </c>
      <c r="AD66" s="22">
        <v>6</v>
      </c>
      <c r="AE66" s="22">
        <v>8</v>
      </c>
      <c r="AF66" s="22">
        <v>7</v>
      </c>
      <c r="AG66" s="24"/>
      <c r="AH66" s="25"/>
    </row>
    <row r="67" spans="1:34" ht="24.9" customHeight="1" x14ac:dyDescent="0.2">
      <c r="A67" s="8">
        <f>IF(B67="","",_xlfn.AGGREGATE(3,3,$B$7:B67))</f>
        <v>61</v>
      </c>
      <c r="B67" s="34" t="s">
        <v>878</v>
      </c>
      <c r="C67" s="28" t="s">
        <v>879</v>
      </c>
      <c r="D67" s="28" t="s">
        <v>1434</v>
      </c>
      <c r="E67" s="28" t="s">
        <v>1531</v>
      </c>
      <c r="F67" s="35" t="s">
        <v>836</v>
      </c>
      <c r="G67" s="28" t="s">
        <v>38</v>
      </c>
      <c r="H67" s="28" t="s">
        <v>28</v>
      </c>
      <c r="I67" s="28" t="s">
        <v>1617</v>
      </c>
      <c r="J67" s="28" t="s">
        <v>1576</v>
      </c>
      <c r="K67" s="28" t="s">
        <v>29</v>
      </c>
      <c r="L67" s="28" t="s">
        <v>30</v>
      </c>
      <c r="M67" s="28" t="s">
        <v>1576</v>
      </c>
      <c r="N67" s="28" t="s">
        <v>29</v>
      </c>
      <c r="O67" s="28" t="s">
        <v>30</v>
      </c>
      <c r="P67" s="28"/>
      <c r="Q67" s="28" t="s">
        <v>880</v>
      </c>
      <c r="R67" s="28" t="s">
        <v>881</v>
      </c>
      <c r="S67" s="36" t="s">
        <v>882</v>
      </c>
      <c r="T67" s="37">
        <f t="shared" ca="1" si="2"/>
        <v>45516.333576736113</v>
      </c>
      <c r="U67" s="28" t="s">
        <v>55</v>
      </c>
      <c r="V67" s="20"/>
      <c r="W67" s="49"/>
      <c r="X67" s="24">
        <v>5</v>
      </c>
      <c r="Y67" s="24">
        <v>9</v>
      </c>
      <c r="Z67" s="24">
        <v>5</v>
      </c>
      <c r="AA67" s="21">
        <v>7</v>
      </c>
      <c r="AB67" s="21">
        <v>7</v>
      </c>
      <c r="AC67" s="21">
        <v>5</v>
      </c>
      <c r="AD67" s="22">
        <v>6</v>
      </c>
      <c r="AE67" s="22">
        <v>6</v>
      </c>
      <c r="AF67" s="22">
        <v>6</v>
      </c>
      <c r="AG67" s="24"/>
      <c r="AH67" s="25"/>
    </row>
    <row r="68" spans="1:34" ht="24.9" customHeight="1" x14ac:dyDescent="0.2">
      <c r="A68" s="8">
        <f>IF(B68="","",_xlfn.AGGREGATE(3,3,$B$7:B68))</f>
        <v>62</v>
      </c>
      <c r="B68" s="34" t="s">
        <v>806</v>
      </c>
      <c r="C68" s="28" t="s">
        <v>807</v>
      </c>
      <c r="D68" s="28" t="s">
        <v>1424</v>
      </c>
      <c r="E68" s="28" t="s">
        <v>1529</v>
      </c>
      <c r="F68" s="35" t="s">
        <v>808</v>
      </c>
      <c r="G68" s="28" t="s">
        <v>27</v>
      </c>
      <c r="H68" s="28" t="s">
        <v>28</v>
      </c>
      <c r="I68" s="28" t="s">
        <v>1550</v>
      </c>
      <c r="J68" s="28" t="s">
        <v>357</v>
      </c>
      <c r="K68" s="28" t="s">
        <v>29</v>
      </c>
      <c r="L68" s="28" t="s">
        <v>30</v>
      </c>
      <c r="M68" s="28" t="s">
        <v>357</v>
      </c>
      <c r="N68" s="28" t="s">
        <v>29</v>
      </c>
      <c r="O68" s="28" t="s">
        <v>30</v>
      </c>
      <c r="P68" s="28"/>
      <c r="Q68" s="28" t="s">
        <v>809</v>
      </c>
      <c r="R68" s="28" t="s">
        <v>810</v>
      </c>
      <c r="S68" s="36" t="s">
        <v>811</v>
      </c>
      <c r="T68" s="37">
        <f t="shared" ca="1" si="2"/>
        <v>45516.333576736113</v>
      </c>
      <c r="U68" s="28" t="s">
        <v>68</v>
      </c>
      <c r="V68" s="20"/>
      <c r="W68" s="49"/>
      <c r="X68" s="24">
        <v>10</v>
      </c>
      <c r="Y68" s="24">
        <v>10</v>
      </c>
      <c r="Z68" s="24">
        <v>10</v>
      </c>
      <c r="AA68" s="21">
        <v>10</v>
      </c>
      <c r="AB68" s="21">
        <v>9</v>
      </c>
      <c r="AC68" s="21">
        <v>10</v>
      </c>
      <c r="AD68" s="22">
        <v>10</v>
      </c>
      <c r="AE68" s="22">
        <v>10</v>
      </c>
      <c r="AF68" s="22">
        <v>10</v>
      </c>
      <c r="AG68" s="24" t="s">
        <v>1236</v>
      </c>
      <c r="AH68" s="25" t="s">
        <v>1267</v>
      </c>
    </row>
    <row r="69" spans="1:34" ht="24.9" customHeight="1" x14ac:dyDescent="0.2">
      <c r="A69" s="8">
        <f>IF(B69="","",_xlfn.AGGREGATE(3,3,$B$7:B69))</f>
        <v>63</v>
      </c>
      <c r="B69" s="34" t="s">
        <v>777</v>
      </c>
      <c r="C69" s="28" t="s">
        <v>778</v>
      </c>
      <c r="D69" s="28" t="s">
        <v>1303</v>
      </c>
      <c r="E69" s="28" t="s">
        <v>1515</v>
      </c>
      <c r="F69" s="35" t="s">
        <v>405</v>
      </c>
      <c r="G69" s="28" t="s">
        <v>27</v>
      </c>
      <c r="H69" s="28" t="s">
        <v>28</v>
      </c>
      <c r="I69" s="28" t="s">
        <v>1550</v>
      </c>
      <c r="J69" s="28" t="s">
        <v>1630</v>
      </c>
      <c r="K69" s="28" t="s">
        <v>29</v>
      </c>
      <c r="L69" s="28" t="s">
        <v>30</v>
      </c>
      <c r="M69" s="28" t="s">
        <v>1630</v>
      </c>
      <c r="N69" s="28" t="s">
        <v>29</v>
      </c>
      <c r="O69" s="28" t="s">
        <v>30</v>
      </c>
      <c r="P69" s="28"/>
      <c r="Q69" s="28" t="s">
        <v>779</v>
      </c>
      <c r="R69" s="28" t="s">
        <v>780</v>
      </c>
      <c r="S69" s="36" t="s">
        <v>781</v>
      </c>
      <c r="T69" s="37">
        <f t="shared" ca="1" si="2"/>
        <v>45516.333576736113</v>
      </c>
      <c r="U69" s="28" t="s">
        <v>55</v>
      </c>
      <c r="V69" s="20"/>
      <c r="W69" s="49"/>
      <c r="X69" s="24">
        <v>10</v>
      </c>
      <c r="Y69" s="24">
        <v>8</v>
      </c>
      <c r="Z69" s="24">
        <v>9</v>
      </c>
      <c r="AA69" s="21">
        <v>10</v>
      </c>
      <c r="AB69" s="21">
        <v>9</v>
      </c>
      <c r="AC69" s="21">
        <v>8</v>
      </c>
      <c r="AD69" s="22">
        <v>10</v>
      </c>
      <c r="AE69" s="22">
        <v>10</v>
      </c>
      <c r="AF69" s="22">
        <v>8</v>
      </c>
      <c r="AG69" s="24"/>
      <c r="AH69" s="25"/>
    </row>
    <row r="70" spans="1:34" ht="24.9" customHeight="1" x14ac:dyDescent="0.2">
      <c r="A70" s="8">
        <f>IF(B70="","",_xlfn.AGGREGATE(3,3,$B$7:B70))</f>
        <v>64</v>
      </c>
      <c r="B70" s="34" t="s">
        <v>586</v>
      </c>
      <c r="C70" s="28" t="s">
        <v>587</v>
      </c>
      <c r="D70" s="28" t="s">
        <v>845</v>
      </c>
      <c r="E70" s="28" t="s">
        <v>1515</v>
      </c>
      <c r="F70" s="35" t="s">
        <v>588</v>
      </c>
      <c r="G70" s="28" t="s">
        <v>27</v>
      </c>
      <c r="H70" s="28" t="s">
        <v>28</v>
      </c>
      <c r="I70" s="28" t="s">
        <v>589</v>
      </c>
      <c r="J70" s="28" t="s">
        <v>425</v>
      </c>
      <c r="K70" s="28" t="s">
        <v>29</v>
      </c>
      <c r="L70" s="28" t="s">
        <v>30</v>
      </c>
      <c r="M70" s="28" t="s">
        <v>425</v>
      </c>
      <c r="N70" s="28" t="s">
        <v>29</v>
      </c>
      <c r="O70" s="28" t="s">
        <v>30</v>
      </c>
      <c r="P70" s="28"/>
      <c r="Q70" s="28" t="s">
        <v>590</v>
      </c>
      <c r="R70" s="28" t="s">
        <v>591</v>
      </c>
      <c r="S70" s="36" t="s">
        <v>592</v>
      </c>
      <c r="T70" s="37">
        <f t="shared" ca="1" si="2"/>
        <v>45516.333576736113</v>
      </c>
      <c r="U70" s="28" t="s">
        <v>55</v>
      </c>
      <c r="V70" s="20"/>
      <c r="W70" s="49"/>
      <c r="X70" s="24">
        <v>10</v>
      </c>
      <c r="Y70" s="24">
        <v>10</v>
      </c>
      <c r="Z70" s="24">
        <v>10</v>
      </c>
      <c r="AA70" s="21">
        <v>10</v>
      </c>
      <c r="AB70" s="21">
        <v>10</v>
      </c>
      <c r="AC70" s="21">
        <v>10</v>
      </c>
      <c r="AD70" s="22">
        <v>10</v>
      </c>
      <c r="AE70" s="22">
        <v>10</v>
      </c>
      <c r="AF70" s="22">
        <v>10</v>
      </c>
      <c r="AG70" s="24" t="s">
        <v>1236</v>
      </c>
      <c r="AH70" s="25" t="s">
        <v>1259</v>
      </c>
    </row>
    <row r="71" spans="1:34" ht="24.9" customHeight="1" x14ac:dyDescent="0.2">
      <c r="A71" s="8">
        <f>IF(B71="","",_xlfn.AGGREGATE(3,3,$B$7:B71))</f>
        <v>65</v>
      </c>
      <c r="B71" s="34" t="s">
        <v>1113</v>
      </c>
      <c r="C71" s="28" t="s">
        <v>1114</v>
      </c>
      <c r="D71" s="28" t="s">
        <v>1330</v>
      </c>
      <c r="E71" s="28" t="s">
        <v>1322</v>
      </c>
      <c r="F71" s="35" t="s">
        <v>142</v>
      </c>
      <c r="G71" s="28" t="s">
        <v>38</v>
      </c>
      <c r="H71" s="28" t="s">
        <v>28</v>
      </c>
      <c r="I71" s="28" t="s">
        <v>1559</v>
      </c>
      <c r="J71" s="28" t="s">
        <v>364</v>
      </c>
      <c r="K71" s="28" t="s">
        <v>29</v>
      </c>
      <c r="L71" s="28" t="s">
        <v>30</v>
      </c>
      <c r="M71" s="28" t="s">
        <v>364</v>
      </c>
      <c r="N71" s="28" t="s">
        <v>29</v>
      </c>
      <c r="O71" s="28" t="s">
        <v>30</v>
      </c>
      <c r="P71" s="28"/>
      <c r="Q71" s="28" t="s">
        <v>1115</v>
      </c>
      <c r="R71" s="28" t="s">
        <v>1116</v>
      </c>
      <c r="S71" s="36" t="s">
        <v>1117</v>
      </c>
      <c r="T71" s="37">
        <f t="shared" ref="T71:T134" ca="1" si="3">IF(E71="","",IF(T71="",NOW(),T71))</f>
        <v>45516.333576736113</v>
      </c>
      <c r="U71" s="28" t="s">
        <v>48</v>
      </c>
      <c r="V71" s="20"/>
      <c r="W71" s="49"/>
      <c r="X71" s="24">
        <v>9</v>
      </c>
      <c r="Y71" s="24">
        <v>10</v>
      </c>
      <c r="Z71" s="24">
        <v>9</v>
      </c>
      <c r="AA71" s="21">
        <v>9</v>
      </c>
      <c r="AB71" s="21">
        <v>8</v>
      </c>
      <c r="AC71" s="21">
        <v>9</v>
      </c>
      <c r="AD71" s="22">
        <v>9</v>
      </c>
      <c r="AE71" s="22">
        <v>9</v>
      </c>
      <c r="AF71" s="22">
        <v>10</v>
      </c>
      <c r="AG71" s="24" t="s">
        <v>1236</v>
      </c>
      <c r="AH71" s="25"/>
    </row>
    <row r="72" spans="1:34" ht="24.9" customHeight="1" x14ac:dyDescent="0.2">
      <c r="A72" s="8">
        <f>IF(B72="","",_xlfn.AGGREGATE(3,3,$B$7:B72))</f>
        <v>66</v>
      </c>
      <c r="B72" s="34" t="s">
        <v>134</v>
      </c>
      <c r="C72" s="28" t="s">
        <v>135</v>
      </c>
      <c r="D72" s="28" t="s">
        <v>1291</v>
      </c>
      <c r="E72" s="28" t="s">
        <v>1322</v>
      </c>
      <c r="F72" s="35" t="s">
        <v>136</v>
      </c>
      <c r="G72" s="28" t="s">
        <v>27</v>
      </c>
      <c r="H72" s="28" t="s">
        <v>28</v>
      </c>
      <c r="I72" s="28" t="s">
        <v>1559</v>
      </c>
      <c r="J72" s="28" t="s">
        <v>1587</v>
      </c>
      <c r="K72" s="28" t="s">
        <v>29</v>
      </c>
      <c r="L72" s="28" t="s">
        <v>30</v>
      </c>
      <c r="M72" s="28" t="s">
        <v>1587</v>
      </c>
      <c r="N72" s="28" t="s">
        <v>29</v>
      </c>
      <c r="O72" s="28" t="s">
        <v>30</v>
      </c>
      <c r="P72" s="28"/>
      <c r="Q72" s="28" t="s">
        <v>137</v>
      </c>
      <c r="R72" s="28" t="s">
        <v>138</v>
      </c>
      <c r="S72" s="36" t="s">
        <v>139</v>
      </c>
      <c r="T72" s="37">
        <f t="shared" ca="1" si="3"/>
        <v>45516.333576736113</v>
      </c>
      <c r="U72" s="28" t="s">
        <v>55</v>
      </c>
      <c r="V72" s="20"/>
      <c r="W72" s="49"/>
      <c r="X72" s="24">
        <v>10</v>
      </c>
      <c r="Y72" s="24">
        <v>10</v>
      </c>
      <c r="Z72" s="24">
        <v>8</v>
      </c>
      <c r="AA72" s="21">
        <v>9</v>
      </c>
      <c r="AB72" s="21">
        <v>8</v>
      </c>
      <c r="AC72" s="21">
        <v>8</v>
      </c>
      <c r="AD72" s="22">
        <v>9</v>
      </c>
      <c r="AE72" s="22">
        <v>9</v>
      </c>
      <c r="AF72" s="22">
        <v>8</v>
      </c>
      <c r="AG72" s="24"/>
      <c r="AH72" s="25"/>
    </row>
    <row r="73" spans="1:34" ht="24.9" customHeight="1" x14ac:dyDescent="0.2">
      <c r="A73" s="8">
        <f>IF(B73="","",_xlfn.AGGREGATE(3,3,$B$7:B73))</f>
        <v>67</v>
      </c>
      <c r="B73" s="34" t="s">
        <v>854</v>
      </c>
      <c r="C73" s="28" t="s">
        <v>855</v>
      </c>
      <c r="D73" s="28" t="s">
        <v>1431</v>
      </c>
      <c r="E73" s="28" t="s">
        <v>1322</v>
      </c>
      <c r="F73" s="35" t="s">
        <v>856</v>
      </c>
      <c r="G73" s="28" t="s">
        <v>27</v>
      </c>
      <c r="H73" s="28" t="s">
        <v>28</v>
      </c>
      <c r="I73" s="28" t="s">
        <v>857</v>
      </c>
      <c r="J73" s="28" t="s">
        <v>252</v>
      </c>
      <c r="K73" s="28" t="s">
        <v>29</v>
      </c>
      <c r="L73" s="28" t="s">
        <v>30</v>
      </c>
      <c r="M73" s="28" t="s">
        <v>252</v>
      </c>
      <c r="N73" s="28" t="s">
        <v>29</v>
      </c>
      <c r="O73" s="28" t="s">
        <v>30</v>
      </c>
      <c r="P73" s="28"/>
      <c r="Q73" s="28" t="s">
        <v>858</v>
      </c>
      <c r="R73" s="28" t="s">
        <v>859</v>
      </c>
      <c r="S73" s="36" t="s">
        <v>860</v>
      </c>
      <c r="T73" s="37">
        <f t="shared" ca="1" si="3"/>
        <v>45516.333576736113</v>
      </c>
      <c r="U73" s="28" t="s">
        <v>34</v>
      </c>
      <c r="V73" s="20"/>
      <c r="W73" s="49"/>
      <c r="X73" s="24">
        <v>10</v>
      </c>
      <c r="Y73" s="24">
        <v>10</v>
      </c>
      <c r="Z73" s="24">
        <v>9</v>
      </c>
      <c r="AA73" s="21">
        <v>10</v>
      </c>
      <c r="AB73" s="21">
        <v>10</v>
      </c>
      <c r="AC73" s="21">
        <v>9</v>
      </c>
      <c r="AD73" s="22">
        <v>9</v>
      </c>
      <c r="AE73" s="22">
        <v>10</v>
      </c>
      <c r="AF73" s="22">
        <v>9</v>
      </c>
      <c r="AG73" s="24" t="s">
        <v>1236</v>
      </c>
      <c r="AH73" s="25" t="s">
        <v>1253</v>
      </c>
    </row>
    <row r="74" spans="1:34" ht="24.9" customHeight="1" x14ac:dyDescent="0.2">
      <c r="A74" s="8">
        <f>IF(B74="","",_xlfn.AGGREGATE(3,3,$B$7:B74))</f>
        <v>68</v>
      </c>
      <c r="B74" s="34" t="s">
        <v>984</v>
      </c>
      <c r="C74" s="28" t="s">
        <v>985</v>
      </c>
      <c r="D74" s="28" t="s">
        <v>1449</v>
      </c>
      <c r="E74" s="28" t="s">
        <v>1538</v>
      </c>
      <c r="F74" s="35" t="s">
        <v>471</v>
      </c>
      <c r="G74" s="28" t="s">
        <v>27</v>
      </c>
      <c r="H74" s="28" t="s">
        <v>28</v>
      </c>
      <c r="I74" s="28" t="s">
        <v>1559</v>
      </c>
      <c r="J74" s="28" t="s">
        <v>1229</v>
      </c>
      <c r="K74" s="28" t="s">
        <v>29</v>
      </c>
      <c r="L74" s="28" t="s">
        <v>30</v>
      </c>
      <c r="M74" s="28" t="s">
        <v>1229</v>
      </c>
      <c r="N74" s="28" t="s">
        <v>29</v>
      </c>
      <c r="O74" s="28" t="s">
        <v>30</v>
      </c>
      <c r="P74" s="28"/>
      <c r="Q74" s="28" t="s">
        <v>986</v>
      </c>
      <c r="R74" s="28" t="s">
        <v>987</v>
      </c>
      <c r="S74" s="36" t="s">
        <v>988</v>
      </c>
      <c r="T74" s="37">
        <f t="shared" ca="1" si="3"/>
        <v>45516.333576736113</v>
      </c>
      <c r="U74" s="28" t="s">
        <v>55</v>
      </c>
      <c r="V74" s="20"/>
      <c r="W74" s="49"/>
      <c r="X74" s="24">
        <v>8</v>
      </c>
      <c r="Y74" s="24">
        <v>9</v>
      </c>
      <c r="Z74" s="24">
        <v>9</v>
      </c>
      <c r="AA74" s="21">
        <v>9</v>
      </c>
      <c r="AB74" s="21">
        <v>6</v>
      </c>
      <c r="AC74" s="21">
        <v>8</v>
      </c>
      <c r="AD74" s="22">
        <v>9</v>
      </c>
      <c r="AE74" s="22">
        <v>9</v>
      </c>
      <c r="AF74" s="22">
        <v>8</v>
      </c>
      <c r="AG74" s="24"/>
      <c r="AH74" s="25"/>
    </row>
    <row r="75" spans="1:34" ht="24.9" customHeight="1" x14ac:dyDescent="0.2">
      <c r="A75" s="8">
        <f>IF(B75="","",_xlfn.AGGREGATE(3,3,$B$7:B75))</f>
        <v>69</v>
      </c>
      <c r="B75" s="41" t="s">
        <v>1006</v>
      </c>
      <c r="C75" s="29" t="s">
        <v>1007</v>
      </c>
      <c r="D75" s="28" t="s">
        <v>1452</v>
      </c>
      <c r="E75" s="28" t="s">
        <v>1539</v>
      </c>
      <c r="F75" s="42" t="s">
        <v>1008</v>
      </c>
      <c r="G75" s="29" t="s">
        <v>38</v>
      </c>
      <c r="H75" s="29" t="s">
        <v>28</v>
      </c>
      <c r="I75" s="28" t="s">
        <v>1559</v>
      </c>
      <c r="J75" s="29" t="s">
        <v>1640</v>
      </c>
      <c r="K75" s="29" t="s">
        <v>29</v>
      </c>
      <c r="L75" s="29" t="s">
        <v>30</v>
      </c>
      <c r="M75" s="29" t="s">
        <v>1640</v>
      </c>
      <c r="N75" s="29" t="s">
        <v>29</v>
      </c>
      <c r="O75" s="29" t="s">
        <v>30</v>
      </c>
      <c r="P75" s="43"/>
      <c r="Q75" s="29" t="s">
        <v>1009</v>
      </c>
      <c r="R75" s="29" t="s">
        <v>1010</v>
      </c>
      <c r="S75" s="44" t="s">
        <v>1011</v>
      </c>
      <c r="T75" s="45">
        <f t="shared" ca="1" si="3"/>
        <v>45516.333576736113</v>
      </c>
      <c r="U75" s="29" t="s">
        <v>48</v>
      </c>
      <c r="V75" s="20"/>
      <c r="W75" s="49"/>
      <c r="X75" s="24">
        <v>7</v>
      </c>
      <c r="Y75" s="24">
        <v>8</v>
      </c>
      <c r="Z75" s="24">
        <v>9</v>
      </c>
      <c r="AA75" s="21">
        <v>9</v>
      </c>
      <c r="AB75" s="21">
        <v>8</v>
      </c>
      <c r="AC75" s="21">
        <v>10</v>
      </c>
      <c r="AD75" s="22">
        <v>8</v>
      </c>
      <c r="AE75" s="22">
        <v>8</v>
      </c>
      <c r="AF75" s="22">
        <v>9</v>
      </c>
      <c r="AG75" s="24"/>
      <c r="AH75" s="25"/>
    </row>
    <row r="76" spans="1:34" ht="24.9" customHeight="1" x14ac:dyDescent="0.2">
      <c r="A76" s="8">
        <f>IF(B76="","",_xlfn.AGGREGATE(3,3,$B$7:B76))</f>
        <v>70</v>
      </c>
      <c r="B76" s="34" t="s">
        <v>1081</v>
      </c>
      <c r="C76" s="28" t="s">
        <v>1082</v>
      </c>
      <c r="D76" s="28" t="s">
        <v>1464</v>
      </c>
      <c r="E76" s="28" t="s">
        <v>1539</v>
      </c>
      <c r="F76" s="35" t="s">
        <v>286</v>
      </c>
      <c r="G76" s="28" t="s">
        <v>38</v>
      </c>
      <c r="H76" s="28" t="s">
        <v>28</v>
      </c>
      <c r="I76" s="28" t="s">
        <v>1559</v>
      </c>
      <c r="J76" s="28" t="s">
        <v>1776</v>
      </c>
      <c r="K76" s="28" t="s">
        <v>29</v>
      </c>
      <c r="L76" s="28" t="s">
        <v>30</v>
      </c>
      <c r="M76" s="28" t="s">
        <v>1776</v>
      </c>
      <c r="N76" s="28" t="s">
        <v>29</v>
      </c>
      <c r="O76" s="28" t="s">
        <v>30</v>
      </c>
      <c r="P76" s="28"/>
      <c r="Q76" s="28" t="s">
        <v>1083</v>
      </c>
      <c r="R76" s="28" t="s">
        <v>1084</v>
      </c>
      <c r="S76" s="36" t="s">
        <v>1085</v>
      </c>
      <c r="T76" s="37">
        <f t="shared" ca="1" si="3"/>
        <v>45516.333576736113</v>
      </c>
      <c r="U76" s="28" t="s">
        <v>55</v>
      </c>
      <c r="V76" s="20"/>
      <c r="W76" s="49"/>
      <c r="X76" s="24">
        <v>8</v>
      </c>
      <c r="Y76" s="24">
        <v>8</v>
      </c>
      <c r="Z76" s="24">
        <v>6</v>
      </c>
      <c r="AA76" s="21">
        <v>9</v>
      </c>
      <c r="AB76" s="21">
        <v>6</v>
      </c>
      <c r="AC76" s="21">
        <v>7</v>
      </c>
      <c r="AD76" s="22">
        <v>8</v>
      </c>
      <c r="AE76" s="22">
        <v>8</v>
      </c>
      <c r="AF76" s="22">
        <v>6</v>
      </c>
      <c r="AG76" s="24"/>
      <c r="AH76" s="25"/>
    </row>
    <row r="77" spans="1:34" ht="24.9" customHeight="1" x14ac:dyDescent="0.2">
      <c r="A77" s="8">
        <f>IF(B77="","",_xlfn.AGGREGATE(3,3,$B$7:B77))</f>
        <v>71</v>
      </c>
      <c r="B77" s="34" t="s">
        <v>1032</v>
      </c>
      <c r="C77" s="28" t="s">
        <v>1033</v>
      </c>
      <c r="D77" s="28" t="s">
        <v>1455</v>
      </c>
      <c r="E77" s="28" t="s">
        <v>1541</v>
      </c>
      <c r="F77" s="35" t="s">
        <v>741</v>
      </c>
      <c r="G77" s="28" t="s">
        <v>38</v>
      </c>
      <c r="H77" s="28" t="s">
        <v>28</v>
      </c>
      <c r="I77" s="28" t="s">
        <v>1559</v>
      </c>
      <c r="J77" s="28" t="s">
        <v>1575</v>
      </c>
      <c r="K77" s="28" t="s">
        <v>29</v>
      </c>
      <c r="L77" s="28" t="s">
        <v>30</v>
      </c>
      <c r="M77" s="28" t="s">
        <v>1575</v>
      </c>
      <c r="N77" s="28" t="s">
        <v>29</v>
      </c>
      <c r="O77" s="28" t="s">
        <v>30</v>
      </c>
      <c r="P77" s="28"/>
      <c r="Q77" s="28" t="s">
        <v>1034</v>
      </c>
      <c r="R77" s="28" t="s">
        <v>1035</v>
      </c>
      <c r="S77" s="36" t="s">
        <v>1036</v>
      </c>
      <c r="T77" s="37">
        <f t="shared" ca="1" si="3"/>
        <v>45516.333576736113</v>
      </c>
      <c r="U77" s="28" t="s">
        <v>55</v>
      </c>
      <c r="V77" s="20"/>
      <c r="W77" s="49"/>
      <c r="X77" s="24">
        <v>9</v>
      </c>
      <c r="Y77" s="24">
        <v>10</v>
      </c>
      <c r="Z77" s="24">
        <v>8</v>
      </c>
      <c r="AA77" s="21">
        <v>9</v>
      </c>
      <c r="AB77" s="21">
        <v>7</v>
      </c>
      <c r="AC77" s="21">
        <v>10</v>
      </c>
      <c r="AD77" s="22">
        <v>9</v>
      </c>
      <c r="AE77" s="22">
        <v>9</v>
      </c>
      <c r="AF77" s="22">
        <v>9</v>
      </c>
      <c r="AG77" s="24" t="s">
        <v>1236</v>
      </c>
      <c r="AH77" s="25"/>
    </row>
    <row r="78" spans="1:34" ht="24.9" customHeight="1" x14ac:dyDescent="0.2">
      <c r="A78" s="8">
        <f>IF(B78="","",_xlfn.AGGREGATE(3,3,$B$7:B78))</f>
        <v>72</v>
      </c>
      <c r="B78" s="34" t="s">
        <v>243</v>
      </c>
      <c r="C78" s="28" t="s">
        <v>244</v>
      </c>
      <c r="D78" s="28" t="s">
        <v>1339</v>
      </c>
      <c r="E78" s="28" t="s">
        <v>1489</v>
      </c>
      <c r="F78" s="35" t="s">
        <v>245</v>
      </c>
      <c r="G78" s="28" t="s">
        <v>38</v>
      </c>
      <c r="H78" s="28" t="s">
        <v>28</v>
      </c>
      <c r="I78" s="28" t="s">
        <v>1557</v>
      </c>
      <c r="J78" s="28" t="s">
        <v>199</v>
      </c>
      <c r="K78" s="28" t="s">
        <v>192</v>
      </c>
      <c r="L78" s="28" t="s">
        <v>30</v>
      </c>
      <c r="M78" s="28" t="s">
        <v>199</v>
      </c>
      <c r="N78" s="28" t="s">
        <v>192</v>
      </c>
      <c r="O78" s="28" t="s">
        <v>30</v>
      </c>
      <c r="P78" s="28"/>
      <c r="Q78" s="28" t="s">
        <v>246</v>
      </c>
      <c r="R78" s="28" t="s">
        <v>247</v>
      </c>
      <c r="S78" s="36" t="s">
        <v>248</v>
      </c>
      <c r="T78" s="37">
        <f t="shared" ca="1" si="3"/>
        <v>45516.333576736113</v>
      </c>
      <c r="U78" s="28" t="s">
        <v>55</v>
      </c>
      <c r="V78" s="20"/>
      <c r="W78" s="49"/>
      <c r="X78" s="24">
        <v>8</v>
      </c>
      <c r="Y78" s="24">
        <v>5</v>
      </c>
      <c r="Z78" s="24">
        <v>9</v>
      </c>
      <c r="AA78" s="21">
        <v>8</v>
      </c>
      <c r="AB78" s="21">
        <v>7</v>
      </c>
      <c r="AC78" s="21">
        <v>10</v>
      </c>
      <c r="AD78" s="22">
        <v>8</v>
      </c>
      <c r="AE78" s="22">
        <v>8</v>
      </c>
      <c r="AF78" s="22">
        <v>10</v>
      </c>
      <c r="AG78" s="24"/>
      <c r="AH78" s="25" t="s">
        <v>1245</v>
      </c>
    </row>
    <row r="79" spans="1:34" ht="24.9" customHeight="1" x14ac:dyDescent="0.2">
      <c r="A79" s="8">
        <f>IF(B79="","",_xlfn.AGGREGATE(3,3,$B$7:B79))</f>
        <v>73</v>
      </c>
      <c r="B79" s="34" t="s">
        <v>261</v>
      </c>
      <c r="C79" s="28" t="s">
        <v>262</v>
      </c>
      <c r="D79" s="28" t="s">
        <v>1342</v>
      </c>
      <c r="E79" s="28" t="s">
        <v>1489</v>
      </c>
      <c r="F79" s="35" t="s">
        <v>26</v>
      </c>
      <c r="G79" s="28" t="s">
        <v>38</v>
      </c>
      <c r="H79" s="28" t="s">
        <v>28</v>
      </c>
      <c r="I79" s="28" t="s">
        <v>1557</v>
      </c>
      <c r="J79" s="28" t="s">
        <v>263</v>
      </c>
      <c r="K79" s="28" t="s">
        <v>29</v>
      </c>
      <c r="L79" s="28" t="s">
        <v>30</v>
      </c>
      <c r="M79" s="28" t="s">
        <v>263</v>
      </c>
      <c r="N79" s="28" t="s">
        <v>29</v>
      </c>
      <c r="O79" s="28" t="s">
        <v>30</v>
      </c>
      <c r="P79" s="28"/>
      <c r="Q79" s="28" t="s">
        <v>264</v>
      </c>
      <c r="R79" s="28" t="s">
        <v>265</v>
      </c>
      <c r="S79" s="36" t="s">
        <v>266</v>
      </c>
      <c r="T79" s="37">
        <f t="shared" ca="1" si="3"/>
        <v>45516.333576736113</v>
      </c>
      <c r="U79" s="28" t="s">
        <v>48</v>
      </c>
      <c r="V79" s="20"/>
      <c r="W79" s="49"/>
      <c r="X79" s="24">
        <v>10</v>
      </c>
      <c r="Y79" s="24">
        <v>9</v>
      </c>
      <c r="Z79" s="24">
        <v>9</v>
      </c>
      <c r="AA79" s="21">
        <v>9</v>
      </c>
      <c r="AB79" s="21">
        <v>10</v>
      </c>
      <c r="AC79" s="21">
        <v>10</v>
      </c>
      <c r="AD79" s="22">
        <v>9</v>
      </c>
      <c r="AE79" s="22">
        <v>10</v>
      </c>
      <c r="AF79" s="22">
        <v>9</v>
      </c>
      <c r="AG79" s="24" t="s">
        <v>1236</v>
      </c>
      <c r="AH79" s="25"/>
    </row>
    <row r="80" spans="1:34" ht="24.9" customHeight="1" x14ac:dyDescent="0.2">
      <c r="A80" s="8">
        <f>IF(B80="","",_xlfn.AGGREGATE(3,3,$B$7:B80))</f>
        <v>74</v>
      </c>
      <c r="B80" s="34" t="s">
        <v>498</v>
      </c>
      <c r="C80" s="28" t="s">
        <v>499</v>
      </c>
      <c r="D80" s="28" t="s">
        <v>1377</v>
      </c>
      <c r="E80" s="28" t="s">
        <v>1319</v>
      </c>
      <c r="F80" s="35" t="s">
        <v>26</v>
      </c>
      <c r="G80" s="28" t="s">
        <v>38</v>
      </c>
      <c r="H80" s="28" t="s">
        <v>28</v>
      </c>
      <c r="I80" s="28" t="s">
        <v>1550</v>
      </c>
      <c r="J80" s="28" t="s">
        <v>500</v>
      </c>
      <c r="K80" s="28" t="s">
        <v>29</v>
      </c>
      <c r="L80" s="28" t="s">
        <v>30</v>
      </c>
      <c r="M80" s="28" t="s">
        <v>500</v>
      </c>
      <c r="N80" s="28" t="s">
        <v>29</v>
      </c>
      <c r="O80" s="28" t="s">
        <v>30</v>
      </c>
      <c r="P80" s="28"/>
      <c r="Q80" s="28" t="s">
        <v>501</v>
      </c>
      <c r="R80" s="28" t="s">
        <v>502</v>
      </c>
      <c r="S80" s="36" t="s">
        <v>503</v>
      </c>
      <c r="T80" s="37">
        <f t="shared" ca="1" si="3"/>
        <v>45516.333576736113</v>
      </c>
      <c r="U80" s="28" t="s">
        <v>68</v>
      </c>
      <c r="V80" s="20"/>
      <c r="W80" s="49"/>
      <c r="X80" s="24">
        <v>10</v>
      </c>
      <c r="Y80" s="24">
        <v>10</v>
      </c>
      <c r="Z80" s="24">
        <v>10</v>
      </c>
      <c r="AA80" s="21">
        <v>10</v>
      </c>
      <c r="AB80" s="21">
        <v>9</v>
      </c>
      <c r="AC80" s="21">
        <v>10</v>
      </c>
      <c r="AD80" s="22">
        <v>9</v>
      </c>
      <c r="AE80" s="22">
        <v>10</v>
      </c>
      <c r="AF80" s="22">
        <v>10</v>
      </c>
      <c r="AG80" s="24" t="s">
        <v>1236</v>
      </c>
      <c r="AH80" s="25"/>
    </row>
    <row r="81" spans="1:34" ht="24.9" customHeight="1" x14ac:dyDescent="0.2">
      <c r="A81" s="8">
        <f>IF(B81="","",_xlfn.AGGREGATE(3,3,$B$7:B81))</f>
        <v>75</v>
      </c>
      <c r="B81" s="34" t="s">
        <v>1154</v>
      </c>
      <c r="C81" s="28" t="s">
        <v>1155</v>
      </c>
      <c r="D81" s="28" t="s">
        <v>1330</v>
      </c>
      <c r="E81" s="28" t="s">
        <v>1319</v>
      </c>
      <c r="F81" s="35" t="s">
        <v>1156</v>
      </c>
      <c r="G81" s="28" t="s">
        <v>38</v>
      </c>
      <c r="H81" s="28" t="s">
        <v>28</v>
      </c>
      <c r="I81" s="28" t="s">
        <v>1550</v>
      </c>
      <c r="J81" s="28" t="s">
        <v>1606</v>
      </c>
      <c r="K81" s="28" t="s">
        <v>29</v>
      </c>
      <c r="L81" s="28" t="s">
        <v>30</v>
      </c>
      <c r="M81" s="28" t="s">
        <v>1606</v>
      </c>
      <c r="N81" s="28" t="s">
        <v>29</v>
      </c>
      <c r="O81" s="28" t="s">
        <v>30</v>
      </c>
      <c r="P81" s="28"/>
      <c r="Q81" s="28" t="s">
        <v>1157</v>
      </c>
      <c r="R81" s="28" t="s">
        <v>1158</v>
      </c>
      <c r="S81" s="36" t="s">
        <v>1159</v>
      </c>
      <c r="T81" s="37">
        <f t="shared" ca="1" si="3"/>
        <v>45516.333576736113</v>
      </c>
      <c r="U81" s="28" t="s">
        <v>55</v>
      </c>
      <c r="V81" s="20"/>
      <c r="W81" s="49"/>
      <c r="X81" s="24">
        <v>9</v>
      </c>
      <c r="Y81" s="24">
        <v>10</v>
      </c>
      <c r="Z81" s="24">
        <v>9</v>
      </c>
      <c r="AA81" s="21">
        <v>10</v>
      </c>
      <c r="AB81" s="21">
        <v>9</v>
      </c>
      <c r="AC81" s="21">
        <v>10</v>
      </c>
      <c r="AD81" s="22">
        <v>10</v>
      </c>
      <c r="AE81" s="22">
        <v>9</v>
      </c>
      <c r="AF81" s="22">
        <v>10</v>
      </c>
      <c r="AG81" s="24" t="s">
        <v>1236</v>
      </c>
      <c r="AH81" s="25" t="s">
        <v>1281</v>
      </c>
    </row>
    <row r="82" spans="1:34" ht="24.9" customHeight="1" x14ac:dyDescent="0.2">
      <c r="A82" s="8">
        <f>IF(B82="","",_xlfn.AGGREGATE(3,3,$B$7:B82))</f>
        <v>76</v>
      </c>
      <c r="B82" s="34" t="s">
        <v>116</v>
      </c>
      <c r="C82" s="28" t="s">
        <v>117</v>
      </c>
      <c r="D82" s="28" t="s">
        <v>1304</v>
      </c>
      <c r="E82" s="28" t="s">
        <v>1319</v>
      </c>
      <c r="F82" s="35" t="s">
        <v>118</v>
      </c>
      <c r="G82" s="28" t="s">
        <v>38</v>
      </c>
      <c r="H82" s="28" t="s">
        <v>28</v>
      </c>
      <c r="I82" s="28" t="s">
        <v>1559</v>
      </c>
      <c r="J82" s="28" t="s">
        <v>1640</v>
      </c>
      <c r="K82" s="28" t="s">
        <v>29</v>
      </c>
      <c r="L82" s="28" t="s">
        <v>30</v>
      </c>
      <c r="M82" s="28" t="s">
        <v>1640</v>
      </c>
      <c r="N82" s="28" t="s">
        <v>29</v>
      </c>
      <c r="O82" s="28" t="s">
        <v>30</v>
      </c>
      <c r="P82" s="28"/>
      <c r="Q82" s="28" t="s">
        <v>119</v>
      </c>
      <c r="R82" s="28" t="s">
        <v>120</v>
      </c>
      <c r="S82" s="36" t="s">
        <v>121</v>
      </c>
      <c r="T82" s="37">
        <f t="shared" ca="1" si="3"/>
        <v>45516.333576736113</v>
      </c>
      <c r="U82" s="28" t="s">
        <v>48</v>
      </c>
      <c r="V82" s="20"/>
      <c r="W82" s="49"/>
      <c r="X82" s="24">
        <v>9</v>
      </c>
      <c r="Y82" s="24">
        <v>10</v>
      </c>
      <c r="Z82" s="24">
        <v>10</v>
      </c>
      <c r="AA82" s="21">
        <v>8</v>
      </c>
      <c r="AB82" s="21">
        <v>9</v>
      </c>
      <c r="AC82" s="21">
        <v>10</v>
      </c>
      <c r="AD82" s="22">
        <v>7</v>
      </c>
      <c r="AE82" s="22">
        <v>10</v>
      </c>
      <c r="AF82" s="22">
        <v>10</v>
      </c>
      <c r="AG82" s="24"/>
      <c r="AH82" s="25"/>
    </row>
    <row r="83" spans="1:34" ht="24.9" customHeight="1" x14ac:dyDescent="0.2">
      <c r="A83" s="8">
        <f>IF(B83="","",_xlfn.AGGREGATE(3,3,$B$7:B83))</f>
        <v>77</v>
      </c>
      <c r="B83" s="34" t="s">
        <v>822</v>
      </c>
      <c r="C83" s="28" t="s">
        <v>823</v>
      </c>
      <c r="D83" s="28" t="s">
        <v>1426</v>
      </c>
      <c r="E83" s="28" t="s">
        <v>1319</v>
      </c>
      <c r="F83" s="35" t="s">
        <v>824</v>
      </c>
      <c r="G83" s="28" t="s">
        <v>38</v>
      </c>
      <c r="H83" s="28" t="s">
        <v>28</v>
      </c>
      <c r="I83" s="28" t="s">
        <v>1559</v>
      </c>
      <c r="J83" s="28" t="s">
        <v>472</v>
      </c>
      <c r="K83" s="28" t="s">
        <v>29</v>
      </c>
      <c r="L83" s="28" t="s">
        <v>30</v>
      </c>
      <c r="M83" s="28" t="s">
        <v>472</v>
      </c>
      <c r="N83" s="28" t="s">
        <v>29</v>
      </c>
      <c r="O83" s="28" t="s">
        <v>30</v>
      </c>
      <c r="P83" s="28"/>
      <c r="Q83" s="28" t="s">
        <v>825</v>
      </c>
      <c r="R83" s="28" t="s">
        <v>826</v>
      </c>
      <c r="S83" s="36" t="s">
        <v>827</v>
      </c>
      <c r="T83" s="37">
        <f t="shared" ca="1" si="3"/>
        <v>45516.333576736113</v>
      </c>
      <c r="U83" s="28" t="s">
        <v>55</v>
      </c>
      <c r="V83" s="20"/>
      <c r="W83" s="49"/>
      <c r="X83" s="24">
        <v>9</v>
      </c>
      <c r="Y83" s="24">
        <v>9</v>
      </c>
      <c r="Z83" s="24">
        <v>6</v>
      </c>
      <c r="AA83" s="21">
        <v>10</v>
      </c>
      <c r="AB83" s="21">
        <v>8</v>
      </c>
      <c r="AC83" s="21">
        <v>10</v>
      </c>
      <c r="AD83" s="22">
        <v>9</v>
      </c>
      <c r="AE83" s="22">
        <v>9</v>
      </c>
      <c r="AF83" s="22">
        <v>10</v>
      </c>
      <c r="AG83" s="24" t="s">
        <v>1236</v>
      </c>
      <c r="AH83" s="25"/>
    </row>
    <row r="84" spans="1:34" ht="24.9" customHeight="1" x14ac:dyDescent="0.2">
      <c r="A84" s="8">
        <f>IF(B84="","",_xlfn.AGGREGATE(3,3,$B$7:B84))</f>
        <v>78</v>
      </c>
      <c r="B84" s="34" t="s">
        <v>428</v>
      </c>
      <c r="C84" s="28" t="s">
        <v>429</v>
      </c>
      <c r="D84" s="28" t="s">
        <v>1368</v>
      </c>
      <c r="E84" s="28" t="s">
        <v>1313</v>
      </c>
      <c r="F84" s="35" t="s">
        <v>430</v>
      </c>
      <c r="G84" s="28" t="s">
        <v>27</v>
      </c>
      <c r="H84" s="28" t="s">
        <v>28</v>
      </c>
      <c r="I84" s="28" t="s">
        <v>1559</v>
      </c>
      <c r="J84" s="28" t="s">
        <v>431</v>
      </c>
      <c r="K84" s="28" t="s">
        <v>29</v>
      </c>
      <c r="L84" s="28" t="s">
        <v>30</v>
      </c>
      <c r="M84" s="28" t="s">
        <v>431</v>
      </c>
      <c r="N84" s="28" t="s">
        <v>29</v>
      </c>
      <c r="O84" s="28" t="s">
        <v>30</v>
      </c>
      <c r="P84" s="28"/>
      <c r="Q84" s="28" t="s">
        <v>432</v>
      </c>
      <c r="R84" s="28" t="s">
        <v>433</v>
      </c>
      <c r="S84" s="36" t="s">
        <v>434</v>
      </c>
      <c r="T84" s="37">
        <f t="shared" ca="1" si="3"/>
        <v>45516.333576736113</v>
      </c>
      <c r="U84" s="28" t="s">
        <v>34</v>
      </c>
      <c r="V84" s="20"/>
      <c r="W84" s="49"/>
      <c r="X84" s="24">
        <v>9</v>
      </c>
      <c r="Y84" s="24">
        <v>10</v>
      </c>
      <c r="Z84" s="24">
        <v>10</v>
      </c>
      <c r="AA84" s="21">
        <v>9</v>
      </c>
      <c r="AB84" s="21">
        <v>10</v>
      </c>
      <c r="AC84" s="21">
        <v>10</v>
      </c>
      <c r="AD84" s="22">
        <v>9</v>
      </c>
      <c r="AE84" s="22">
        <v>10</v>
      </c>
      <c r="AF84" s="22">
        <v>10</v>
      </c>
      <c r="AG84" s="24" t="s">
        <v>1236</v>
      </c>
      <c r="AH84" s="25"/>
    </row>
    <row r="85" spans="1:34" ht="24.9" customHeight="1" x14ac:dyDescent="0.2">
      <c r="A85" s="8">
        <f>IF(B85="","",_xlfn.AGGREGATE(3,3,$B$7:B85))</f>
        <v>79</v>
      </c>
      <c r="B85" s="34" t="s">
        <v>69</v>
      </c>
      <c r="C85" s="28" t="s">
        <v>70</v>
      </c>
      <c r="D85" s="28" t="s">
        <v>1296</v>
      </c>
      <c r="E85" s="28" t="s">
        <v>1313</v>
      </c>
      <c r="F85" s="35" t="s">
        <v>71</v>
      </c>
      <c r="G85" s="28" t="s">
        <v>27</v>
      </c>
      <c r="H85" s="28" t="s">
        <v>28</v>
      </c>
      <c r="I85" s="28" t="s">
        <v>72</v>
      </c>
      <c r="J85" s="28" t="s">
        <v>1777</v>
      </c>
      <c r="K85" s="28" t="s">
        <v>29</v>
      </c>
      <c r="L85" s="28" t="s">
        <v>30</v>
      </c>
      <c r="M85" s="28" t="s">
        <v>1777</v>
      </c>
      <c r="N85" s="28" t="s">
        <v>29</v>
      </c>
      <c r="O85" s="28" t="s">
        <v>30</v>
      </c>
      <c r="P85" s="28"/>
      <c r="Q85" s="28" t="s">
        <v>73</v>
      </c>
      <c r="R85" s="28" t="s">
        <v>74</v>
      </c>
      <c r="S85" s="36" t="s">
        <v>75</v>
      </c>
      <c r="T85" s="37">
        <f t="shared" ca="1" si="3"/>
        <v>45516.333576736113</v>
      </c>
      <c r="U85" s="28" t="s">
        <v>34</v>
      </c>
      <c r="V85" s="20"/>
      <c r="W85" s="49"/>
      <c r="X85" s="24">
        <v>9</v>
      </c>
      <c r="Y85" s="24">
        <v>9</v>
      </c>
      <c r="Z85" s="24">
        <v>9</v>
      </c>
      <c r="AA85" s="21">
        <v>9</v>
      </c>
      <c r="AB85" s="21">
        <v>9</v>
      </c>
      <c r="AC85" s="21">
        <v>10</v>
      </c>
      <c r="AD85" s="22">
        <v>10</v>
      </c>
      <c r="AE85" s="22">
        <v>10</v>
      </c>
      <c r="AF85" s="22">
        <v>10</v>
      </c>
      <c r="AG85" s="24"/>
      <c r="AH85" s="25"/>
    </row>
    <row r="86" spans="1:34" ht="24.9" customHeight="1" x14ac:dyDescent="0.2">
      <c r="A86" s="8">
        <f>IF(B86="","",_xlfn.AGGREGATE(3,3,$B$7:B86))</f>
        <v>80</v>
      </c>
      <c r="B86" s="34" t="s">
        <v>469</v>
      </c>
      <c r="C86" s="28" t="s">
        <v>470</v>
      </c>
      <c r="D86" s="28" t="s">
        <v>1374</v>
      </c>
      <c r="E86" s="28" t="s">
        <v>1508</v>
      </c>
      <c r="F86" s="35" t="s">
        <v>471</v>
      </c>
      <c r="G86" s="28" t="s">
        <v>38</v>
      </c>
      <c r="H86" s="28" t="s">
        <v>28</v>
      </c>
      <c r="I86" s="28" t="s">
        <v>1559</v>
      </c>
      <c r="J86" s="28" t="s">
        <v>472</v>
      </c>
      <c r="K86" s="28" t="s">
        <v>29</v>
      </c>
      <c r="L86" s="28" t="s">
        <v>30</v>
      </c>
      <c r="M86" s="28" t="s">
        <v>472</v>
      </c>
      <c r="N86" s="28" t="s">
        <v>29</v>
      </c>
      <c r="O86" s="28" t="s">
        <v>30</v>
      </c>
      <c r="P86" s="28"/>
      <c r="Q86" s="28"/>
      <c r="R86" s="28" t="s">
        <v>473</v>
      </c>
      <c r="S86" s="36" t="s">
        <v>474</v>
      </c>
      <c r="T86" s="37">
        <f t="shared" ca="1" si="3"/>
        <v>45516.333576736113</v>
      </c>
      <c r="U86" s="28" t="s">
        <v>55</v>
      </c>
      <c r="V86" s="20"/>
      <c r="W86" s="49"/>
      <c r="X86" s="24">
        <v>9</v>
      </c>
      <c r="Y86" s="24">
        <v>8</v>
      </c>
      <c r="Z86" s="24">
        <v>6</v>
      </c>
      <c r="AA86" s="21">
        <v>9</v>
      </c>
      <c r="AB86" s="21">
        <v>7</v>
      </c>
      <c r="AC86" s="21">
        <v>6</v>
      </c>
      <c r="AD86" s="22">
        <v>8</v>
      </c>
      <c r="AE86" s="22">
        <v>9</v>
      </c>
      <c r="AF86" s="22">
        <v>8</v>
      </c>
      <c r="AG86" s="24"/>
      <c r="AH86" s="25"/>
    </row>
    <row r="87" spans="1:34" ht="24.9" customHeight="1" x14ac:dyDescent="0.2">
      <c r="A87" s="8">
        <f>IF(B87="","",_xlfn.AGGREGATE(3,3,$B$7:B87))</f>
        <v>81</v>
      </c>
      <c r="B87" s="34" t="s">
        <v>766</v>
      </c>
      <c r="C87" s="28" t="s">
        <v>767</v>
      </c>
      <c r="D87" s="28" t="s">
        <v>1369</v>
      </c>
      <c r="E87" s="28" t="s">
        <v>1508</v>
      </c>
      <c r="F87" s="35" t="s">
        <v>768</v>
      </c>
      <c r="G87" s="28" t="s">
        <v>38</v>
      </c>
      <c r="H87" s="28" t="s">
        <v>28</v>
      </c>
      <c r="I87" s="28" t="s">
        <v>1557</v>
      </c>
      <c r="J87" s="28" t="s">
        <v>1566</v>
      </c>
      <c r="K87" s="28" t="s">
        <v>29</v>
      </c>
      <c r="L87" s="28" t="s">
        <v>30</v>
      </c>
      <c r="M87" s="28" t="s">
        <v>1566</v>
      </c>
      <c r="N87" s="28" t="s">
        <v>29</v>
      </c>
      <c r="O87" s="28" t="s">
        <v>30</v>
      </c>
      <c r="P87" s="28"/>
      <c r="Q87" s="28" t="s">
        <v>769</v>
      </c>
      <c r="R87" s="28" t="s">
        <v>770</v>
      </c>
      <c r="S87" s="36" t="s">
        <v>771</v>
      </c>
      <c r="T87" s="37">
        <f t="shared" ca="1" si="3"/>
        <v>45516.333576736113</v>
      </c>
      <c r="U87" s="28" t="s">
        <v>772</v>
      </c>
      <c r="V87" s="20"/>
      <c r="W87" s="49"/>
      <c r="X87" s="24">
        <v>9</v>
      </c>
      <c r="Y87" s="24">
        <v>10</v>
      </c>
      <c r="Z87" s="24">
        <v>9</v>
      </c>
      <c r="AA87" s="21">
        <v>9</v>
      </c>
      <c r="AB87" s="21">
        <v>10</v>
      </c>
      <c r="AC87" s="21">
        <v>9</v>
      </c>
      <c r="AD87" s="22">
        <v>9</v>
      </c>
      <c r="AE87" s="22">
        <v>9</v>
      </c>
      <c r="AF87" s="22">
        <v>9</v>
      </c>
      <c r="AG87" s="24" t="s">
        <v>1236</v>
      </c>
      <c r="AH87" s="25" t="s">
        <v>1266</v>
      </c>
    </row>
    <row r="88" spans="1:34" ht="24.9" customHeight="1" x14ac:dyDescent="0.2">
      <c r="A88" s="8">
        <f>IF(B88="","",_xlfn.AGGREGATE(3,3,$B$7:B88))</f>
        <v>82</v>
      </c>
      <c r="B88" s="34" t="s">
        <v>625</v>
      </c>
      <c r="C88" s="28" t="s">
        <v>626</v>
      </c>
      <c r="D88" s="28" t="s">
        <v>1397</v>
      </c>
      <c r="E88" s="28" t="s">
        <v>1508</v>
      </c>
      <c r="F88" s="35" t="s">
        <v>339</v>
      </c>
      <c r="G88" s="28" t="s">
        <v>38</v>
      </c>
      <c r="H88" s="28" t="s">
        <v>28</v>
      </c>
      <c r="I88" s="28" t="s">
        <v>1559</v>
      </c>
      <c r="J88" s="28" t="s">
        <v>425</v>
      </c>
      <c r="K88" s="28" t="s">
        <v>29</v>
      </c>
      <c r="L88" s="28" t="s">
        <v>30</v>
      </c>
      <c r="M88" s="28" t="s">
        <v>425</v>
      </c>
      <c r="N88" s="28" t="s">
        <v>29</v>
      </c>
      <c r="O88" s="28" t="s">
        <v>30</v>
      </c>
      <c r="P88" s="28"/>
      <c r="Q88" s="28" t="s">
        <v>137</v>
      </c>
      <c r="R88" s="28" t="s">
        <v>627</v>
      </c>
      <c r="S88" s="36" t="s">
        <v>628</v>
      </c>
      <c r="T88" s="37">
        <f t="shared" ca="1" si="3"/>
        <v>45516.333576736113</v>
      </c>
      <c r="U88" s="28" t="s">
        <v>34</v>
      </c>
      <c r="V88" s="20"/>
      <c r="W88" s="49"/>
      <c r="X88" s="24">
        <v>6</v>
      </c>
      <c r="Y88" s="24">
        <v>6</v>
      </c>
      <c r="Z88" s="24">
        <v>5</v>
      </c>
      <c r="AA88" s="21">
        <v>5</v>
      </c>
      <c r="AB88" s="21">
        <v>5</v>
      </c>
      <c r="AC88" s="21">
        <v>5</v>
      </c>
      <c r="AD88" s="22">
        <v>6</v>
      </c>
      <c r="AE88" s="22">
        <v>7</v>
      </c>
      <c r="AF88" s="22">
        <v>5</v>
      </c>
      <c r="AG88" s="24"/>
      <c r="AH88" s="25"/>
    </row>
    <row r="89" spans="1:34" ht="24.9" customHeight="1" x14ac:dyDescent="0.2">
      <c r="A89" s="8">
        <f>IF(B89="","",_xlfn.AGGREGATE(3,3,$B$7:B89))</f>
        <v>83</v>
      </c>
      <c r="B89" s="34" t="s">
        <v>522</v>
      </c>
      <c r="C89" s="28" t="s">
        <v>523</v>
      </c>
      <c r="D89" s="28" t="s">
        <v>1381</v>
      </c>
      <c r="E89" s="28" t="s">
        <v>1508</v>
      </c>
      <c r="F89" s="35" t="s">
        <v>71</v>
      </c>
      <c r="G89" s="28" t="s">
        <v>38</v>
      </c>
      <c r="H89" s="28" t="s">
        <v>28</v>
      </c>
      <c r="I89" s="28" t="s">
        <v>1550</v>
      </c>
      <c r="J89" s="28" t="s">
        <v>1606</v>
      </c>
      <c r="K89" s="28" t="s">
        <v>29</v>
      </c>
      <c r="L89" s="28" t="s">
        <v>30</v>
      </c>
      <c r="M89" s="28" t="s">
        <v>1606</v>
      </c>
      <c r="N89" s="28" t="s">
        <v>29</v>
      </c>
      <c r="O89" s="28" t="s">
        <v>30</v>
      </c>
      <c r="P89" s="28"/>
      <c r="Q89" s="28" t="s">
        <v>524</v>
      </c>
      <c r="R89" s="28" t="s">
        <v>525</v>
      </c>
      <c r="S89" s="36" t="s">
        <v>526</v>
      </c>
      <c r="T89" s="37">
        <f t="shared" ca="1" si="3"/>
        <v>45516.333576736113</v>
      </c>
      <c r="U89" s="28" t="s">
        <v>55</v>
      </c>
      <c r="V89" s="20"/>
      <c r="W89" s="49"/>
      <c r="X89" s="24">
        <v>9</v>
      </c>
      <c r="Y89" s="24">
        <v>10</v>
      </c>
      <c r="Z89" s="24">
        <v>9</v>
      </c>
      <c r="AA89" s="21">
        <v>8</v>
      </c>
      <c r="AB89" s="21">
        <v>7</v>
      </c>
      <c r="AC89" s="21">
        <v>8</v>
      </c>
      <c r="AD89" s="22">
        <v>9</v>
      </c>
      <c r="AE89" s="22">
        <v>9</v>
      </c>
      <c r="AF89" s="22">
        <v>8</v>
      </c>
      <c r="AG89" s="24"/>
      <c r="AH89" s="25"/>
    </row>
    <row r="90" spans="1:34" ht="24.9" customHeight="1" x14ac:dyDescent="0.2">
      <c r="A90" s="8">
        <f>IF(B90="","",_xlfn.AGGREGATE(3,3,$B$7:B90))</f>
        <v>84</v>
      </c>
      <c r="B90" s="34" t="s">
        <v>948</v>
      </c>
      <c r="C90" s="28" t="s">
        <v>949</v>
      </c>
      <c r="D90" s="28" t="s">
        <v>1443</v>
      </c>
      <c r="E90" s="28" t="s">
        <v>1536</v>
      </c>
      <c r="F90" s="35" t="s">
        <v>101</v>
      </c>
      <c r="G90" s="28" t="s">
        <v>38</v>
      </c>
      <c r="H90" s="28" t="s">
        <v>28</v>
      </c>
      <c r="I90" s="28" t="s">
        <v>1550</v>
      </c>
      <c r="J90" s="28" t="s">
        <v>1562</v>
      </c>
      <c r="K90" s="28" t="s">
        <v>29</v>
      </c>
      <c r="L90" s="28" t="s">
        <v>30</v>
      </c>
      <c r="M90" s="28" t="s">
        <v>1562</v>
      </c>
      <c r="N90" s="28" t="s">
        <v>29</v>
      </c>
      <c r="O90" s="28" t="s">
        <v>30</v>
      </c>
      <c r="P90" s="28"/>
      <c r="Q90" s="28" t="s">
        <v>951</v>
      </c>
      <c r="R90" s="28" t="s">
        <v>952</v>
      </c>
      <c r="S90" s="36" t="s">
        <v>953</v>
      </c>
      <c r="T90" s="37">
        <f t="shared" ca="1" si="3"/>
        <v>45516.333576736113</v>
      </c>
      <c r="U90" s="28" t="s">
        <v>55</v>
      </c>
      <c r="V90" s="20"/>
      <c r="W90" s="49"/>
      <c r="X90" s="24">
        <v>6</v>
      </c>
      <c r="Y90" s="24">
        <v>8</v>
      </c>
      <c r="Z90" s="24">
        <v>8</v>
      </c>
      <c r="AA90" s="21">
        <v>7</v>
      </c>
      <c r="AB90" s="21">
        <v>8</v>
      </c>
      <c r="AC90" s="21">
        <v>10</v>
      </c>
      <c r="AD90" s="22">
        <v>6</v>
      </c>
      <c r="AE90" s="22">
        <v>9</v>
      </c>
      <c r="AF90" s="22">
        <v>10</v>
      </c>
      <c r="AG90" s="24"/>
      <c r="AH90" s="25"/>
    </row>
    <row r="91" spans="1:34" ht="24.9" customHeight="1" x14ac:dyDescent="0.2">
      <c r="A91" s="8">
        <f>IF(B91="","",_xlfn.AGGREGATE(3,3,$B$7:B91))</f>
        <v>85</v>
      </c>
      <c r="B91" s="34" t="s">
        <v>397</v>
      </c>
      <c r="C91" s="28" t="s">
        <v>398</v>
      </c>
      <c r="D91" s="28" t="s">
        <v>1364</v>
      </c>
      <c r="E91" s="28" t="s">
        <v>1483</v>
      </c>
      <c r="F91" s="35" t="s">
        <v>399</v>
      </c>
      <c r="G91" s="28" t="s">
        <v>27</v>
      </c>
      <c r="H91" s="28" t="s">
        <v>28</v>
      </c>
      <c r="I91" s="28" t="s">
        <v>1559</v>
      </c>
      <c r="J91" s="28" t="s">
        <v>357</v>
      </c>
      <c r="K91" s="28" t="s">
        <v>29</v>
      </c>
      <c r="L91" s="28" t="s">
        <v>30</v>
      </c>
      <c r="M91" s="28" t="s">
        <v>357</v>
      </c>
      <c r="N91" s="28" t="s">
        <v>29</v>
      </c>
      <c r="O91" s="28" t="s">
        <v>30</v>
      </c>
      <c r="P91" s="28"/>
      <c r="Q91" s="28" t="s">
        <v>400</v>
      </c>
      <c r="R91" s="28" t="s">
        <v>401</v>
      </c>
      <c r="S91" s="36" t="s">
        <v>402</v>
      </c>
      <c r="T91" s="37">
        <f t="shared" ca="1" si="3"/>
        <v>45516.333576736113</v>
      </c>
      <c r="U91" s="28" t="s">
        <v>34</v>
      </c>
      <c r="V91" s="20"/>
      <c r="W91" s="49"/>
      <c r="X91" s="24">
        <v>8</v>
      </c>
      <c r="Y91" s="24">
        <v>9</v>
      </c>
      <c r="Z91" s="24">
        <v>5</v>
      </c>
      <c r="AA91" s="21">
        <v>9</v>
      </c>
      <c r="AB91" s="21">
        <v>9</v>
      </c>
      <c r="AC91" s="21">
        <v>9</v>
      </c>
      <c r="AD91" s="22">
        <v>9</v>
      </c>
      <c r="AE91" s="22">
        <v>10</v>
      </c>
      <c r="AF91" s="22">
        <v>9</v>
      </c>
      <c r="AG91" s="24" t="s">
        <v>1236</v>
      </c>
      <c r="AH91" s="25"/>
    </row>
    <row r="92" spans="1:34" ht="24.9" customHeight="1" x14ac:dyDescent="0.2">
      <c r="A92" s="8">
        <f>IF(B92="","",_xlfn.AGGREGATE(3,3,$B$7:B92))</f>
        <v>86</v>
      </c>
      <c r="B92" s="34" t="s">
        <v>180</v>
      </c>
      <c r="C92" s="28" t="s">
        <v>181</v>
      </c>
      <c r="D92" s="28" t="s">
        <v>1330</v>
      </c>
      <c r="E92" s="28" t="s">
        <v>1483</v>
      </c>
      <c r="F92" s="35" t="s">
        <v>182</v>
      </c>
      <c r="G92" s="28" t="s">
        <v>38</v>
      </c>
      <c r="H92" s="28" t="s">
        <v>28</v>
      </c>
      <c r="I92" s="28" t="s">
        <v>1557</v>
      </c>
      <c r="J92" s="28" t="s">
        <v>183</v>
      </c>
      <c r="K92" s="28" t="s">
        <v>29</v>
      </c>
      <c r="L92" s="28" t="s">
        <v>30</v>
      </c>
      <c r="M92" s="28" t="s">
        <v>183</v>
      </c>
      <c r="N92" s="28" t="s">
        <v>29</v>
      </c>
      <c r="O92" s="28" t="s">
        <v>30</v>
      </c>
      <c r="P92" s="28"/>
      <c r="Q92" s="28" t="s">
        <v>184</v>
      </c>
      <c r="R92" s="28" t="s">
        <v>185</v>
      </c>
      <c r="S92" s="36" t="s">
        <v>186</v>
      </c>
      <c r="T92" s="37">
        <f t="shared" ca="1" si="3"/>
        <v>45516.333576736113</v>
      </c>
      <c r="U92" s="28" t="s">
        <v>55</v>
      </c>
      <c r="V92" s="20"/>
      <c r="W92" s="49"/>
      <c r="X92" s="24">
        <v>10</v>
      </c>
      <c r="Y92" s="24">
        <v>10</v>
      </c>
      <c r="Z92" s="24">
        <v>10</v>
      </c>
      <c r="AA92" s="21">
        <v>10</v>
      </c>
      <c r="AB92" s="21">
        <v>9</v>
      </c>
      <c r="AC92" s="21">
        <v>10</v>
      </c>
      <c r="AD92" s="22">
        <v>10</v>
      </c>
      <c r="AE92" s="22">
        <v>10</v>
      </c>
      <c r="AF92" s="22">
        <v>10</v>
      </c>
      <c r="AG92" s="24" t="s">
        <v>1236</v>
      </c>
      <c r="AH92" s="25"/>
    </row>
    <row r="93" spans="1:34" ht="24.9" customHeight="1" x14ac:dyDescent="0.2">
      <c r="A93" s="8">
        <f>IF(B93="","",_xlfn.AGGREGATE(3,3,$B$7:B93))</f>
        <v>87</v>
      </c>
      <c r="B93" s="34" t="s">
        <v>600</v>
      </c>
      <c r="C93" s="28" t="s">
        <v>601</v>
      </c>
      <c r="D93" s="28" t="s">
        <v>1393</v>
      </c>
      <c r="E93" s="28" t="s">
        <v>1483</v>
      </c>
      <c r="F93" s="35" t="s">
        <v>602</v>
      </c>
      <c r="G93" s="28" t="s">
        <v>38</v>
      </c>
      <c r="H93" s="28" t="s">
        <v>28</v>
      </c>
      <c r="I93" s="28" t="s">
        <v>1550</v>
      </c>
      <c r="J93" s="28" t="s">
        <v>529</v>
      </c>
      <c r="K93" s="28" t="s">
        <v>29</v>
      </c>
      <c r="L93" s="28" t="s">
        <v>30</v>
      </c>
      <c r="M93" s="28" t="s">
        <v>529</v>
      </c>
      <c r="N93" s="28" t="s">
        <v>29</v>
      </c>
      <c r="O93" s="28" t="s">
        <v>30</v>
      </c>
      <c r="P93" s="28"/>
      <c r="Q93" s="28" t="s">
        <v>603</v>
      </c>
      <c r="R93" s="28" t="s">
        <v>604</v>
      </c>
      <c r="S93" s="36" t="s">
        <v>605</v>
      </c>
      <c r="T93" s="37">
        <f t="shared" ca="1" si="3"/>
        <v>45516.333576736113</v>
      </c>
      <c r="U93" s="28" t="s">
        <v>34</v>
      </c>
      <c r="V93" s="20"/>
      <c r="W93" s="49"/>
      <c r="X93" s="24">
        <v>8</v>
      </c>
      <c r="Y93" s="24">
        <v>9</v>
      </c>
      <c r="Z93" s="24">
        <v>5</v>
      </c>
      <c r="AA93" s="21">
        <v>7</v>
      </c>
      <c r="AB93" s="21">
        <v>7</v>
      </c>
      <c r="AC93" s="21">
        <v>7</v>
      </c>
      <c r="AD93" s="22">
        <v>7</v>
      </c>
      <c r="AE93" s="22">
        <v>7</v>
      </c>
      <c r="AF93" s="22">
        <v>6</v>
      </c>
      <c r="AG93" s="24"/>
      <c r="AH93" s="25"/>
    </row>
    <row r="94" spans="1:34" ht="24.9" customHeight="1" x14ac:dyDescent="0.2">
      <c r="A94" s="8">
        <f>IF(B94="","",_xlfn.AGGREGATE(3,3,$B$7:B94))</f>
        <v>88</v>
      </c>
      <c r="B94" s="34" t="s">
        <v>977</v>
      </c>
      <c r="C94" s="28" t="s">
        <v>978</v>
      </c>
      <c r="D94" s="28" t="s">
        <v>1448</v>
      </c>
      <c r="E94" s="28" t="s">
        <v>1483</v>
      </c>
      <c r="F94" s="35" t="s">
        <v>979</v>
      </c>
      <c r="G94" s="28" t="s">
        <v>38</v>
      </c>
      <c r="H94" s="28" t="s">
        <v>28</v>
      </c>
      <c r="I94" s="28" t="s">
        <v>980</v>
      </c>
      <c r="J94" s="28" t="s">
        <v>346</v>
      </c>
      <c r="K94" s="28" t="s">
        <v>29</v>
      </c>
      <c r="L94" s="28" t="s">
        <v>30</v>
      </c>
      <c r="M94" s="28" t="s">
        <v>346</v>
      </c>
      <c r="N94" s="28" t="s">
        <v>29</v>
      </c>
      <c r="O94" s="28" t="s">
        <v>30</v>
      </c>
      <c r="P94" s="28"/>
      <c r="Q94" s="28" t="s">
        <v>981</v>
      </c>
      <c r="R94" s="28" t="s">
        <v>982</v>
      </c>
      <c r="S94" s="36" t="s">
        <v>983</v>
      </c>
      <c r="T94" s="37">
        <f t="shared" ca="1" si="3"/>
        <v>45516.333576736113</v>
      </c>
      <c r="U94" s="28" t="s">
        <v>55</v>
      </c>
      <c r="V94" s="20"/>
      <c r="W94" s="49"/>
      <c r="X94" s="24">
        <v>5</v>
      </c>
      <c r="Y94" s="24">
        <v>5</v>
      </c>
      <c r="Z94" s="24">
        <v>5</v>
      </c>
      <c r="AA94" s="21">
        <v>7</v>
      </c>
      <c r="AB94" s="21">
        <v>6</v>
      </c>
      <c r="AC94" s="21">
        <v>6</v>
      </c>
      <c r="AD94" s="22">
        <v>5</v>
      </c>
      <c r="AE94" s="22">
        <v>6</v>
      </c>
      <c r="AF94" s="22">
        <v>5</v>
      </c>
      <c r="AG94" s="24"/>
      <c r="AH94" s="25"/>
    </row>
    <row r="95" spans="1:34" ht="24.9" customHeight="1" x14ac:dyDescent="0.2">
      <c r="A95" s="8">
        <f>IF(B95="","",_xlfn.AGGREGATE(3,3,$B$7:B95))</f>
        <v>89</v>
      </c>
      <c r="B95" s="34" t="s">
        <v>676</v>
      </c>
      <c r="C95" s="28" t="s">
        <v>677</v>
      </c>
      <c r="D95" s="28" t="s">
        <v>1405</v>
      </c>
      <c r="E95" s="28" t="s">
        <v>1483</v>
      </c>
      <c r="F95" s="35" t="s">
        <v>678</v>
      </c>
      <c r="G95" s="28" t="s">
        <v>38</v>
      </c>
      <c r="H95" s="28" t="s">
        <v>28</v>
      </c>
      <c r="I95" s="28" t="s">
        <v>1550</v>
      </c>
      <c r="J95" s="28" t="s">
        <v>679</v>
      </c>
      <c r="K95" s="28" t="s">
        <v>29</v>
      </c>
      <c r="L95" s="28" t="s">
        <v>30</v>
      </c>
      <c r="M95" s="28" t="s">
        <v>679</v>
      </c>
      <c r="N95" s="28" t="s">
        <v>29</v>
      </c>
      <c r="O95" s="28" t="s">
        <v>30</v>
      </c>
      <c r="P95" s="28"/>
      <c r="Q95" s="28" t="s">
        <v>680</v>
      </c>
      <c r="R95" s="28" t="s">
        <v>681</v>
      </c>
      <c r="S95" s="36" t="s">
        <v>682</v>
      </c>
      <c r="T95" s="37">
        <f t="shared" ca="1" si="3"/>
        <v>45516.333576736113</v>
      </c>
      <c r="U95" s="28" t="s">
        <v>48</v>
      </c>
      <c r="V95" s="20"/>
      <c r="W95" s="49"/>
      <c r="X95" s="24">
        <v>9</v>
      </c>
      <c r="Y95" s="24">
        <v>10</v>
      </c>
      <c r="Z95" s="24">
        <v>10</v>
      </c>
      <c r="AA95" s="21">
        <v>10</v>
      </c>
      <c r="AB95" s="21">
        <v>10</v>
      </c>
      <c r="AC95" s="21">
        <v>10</v>
      </c>
      <c r="AD95" s="22">
        <v>10</v>
      </c>
      <c r="AE95" s="22">
        <v>10</v>
      </c>
      <c r="AF95" s="22">
        <v>10</v>
      </c>
      <c r="AG95" s="24" t="s">
        <v>1236</v>
      </c>
      <c r="AH95" s="25"/>
    </row>
    <row r="96" spans="1:34" ht="24.9" customHeight="1" x14ac:dyDescent="0.2">
      <c r="A96" s="8">
        <f>IF(B96="","",_xlfn.AGGREGATE(3,3,$B$7:B96))</f>
        <v>90</v>
      </c>
      <c r="B96" s="34" t="s">
        <v>967</v>
      </c>
      <c r="C96" s="28" t="s">
        <v>968</v>
      </c>
      <c r="D96" s="28" t="s">
        <v>1446</v>
      </c>
      <c r="E96" s="28" t="s">
        <v>1530</v>
      </c>
      <c r="F96" s="35" t="s">
        <v>969</v>
      </c>
      <c r="G96" s="28" t="s">
        <v>38</v>
      </c>
      <c r="H96" s="28" t="s">
        <v>28</v>
      </c>
      <c r="I96" s="28" t="s">
        <v>1557</v>
      </c>
      <c r="J96" s="28" t="s">
        <v>375</v>
      </c>
      <c r="K96" s="28" t="s">
        <v>29</v>
      </c>
      <c r="L96" s="28" t="s">
        <v>30</v>
      </c>
      <c r="M96" s="28" t="s">
        <v>375</v>
      </c>
      <c r="N96" s="28" t="s">
        <v>29</v>
      </c>
      <c r="O96" s="28" t="s">
        <v>30</v>
      </c>
      <c r="P96" s="28"/>
      <c r="Q96" s="28" t="s">
        <v>970</v>
      </c>
      <c r="R96" s="28" t="s">
        <v>971</v>
      </c>
      <c r="S96" s="36" t="s">
        <v>972</v>
      </c>
      <c r="T96" s="37">
        <f t="shared" ca="1" si="3"/>
        <v>45516.333576736113</v>
      </c>
      <c r="U96" s="28" t="s">
        <v>55</v>
      </c>
      <c r="V96" s="20"/>
      <c r="W96" s="49"/>
      <c r="X96" s="24">
        <v>9</v>
      </c>
      <c r="Y96" s="24">
        <v>10</v>
      </c>
      <c r="Z96" s="24">
        <v>9</v>
      </c>
      <c r="AA96" s="21">
        <v>9</v>
      </c>
      <c r="AB96" s="21">
        <v>9</v>
      </c>
      <c r="AC96" s="21">
        <v>10</v>
      </c>
      <c r="AD96" s="22">
        <v>9</v>
      </c>
      <c r="AE96" s="22">
        <v>10</v>
      </c>
      <c r="AF96" s="22">
        <v>10</v>
      </c>
      <c r="AG96" s="24" t="s">
        <v>1236</v>
      </c>
      <c r="AH96" s="25"/>
    </row>
    <row r="97" spans="1:34" ht="24.9" customHeight="1" x14ac:dyDescent="0.2">
      <c r="A97" s="8">
        <f>IF(B97="","",_xlfn.AGGREGATE(3,3,$B$7:B97))</f>
        <v>91</v>
      </c>
      <c r="B97" s="34" t="s">
        <v>847</v>
      </c>
      <c r="C97" s="28" t="s">
        <v>848</v>
      </c>
      <c r="D97" s="28" t="s">
        <v>1430</v>
      </c>
      <c r="E97" s="28" t="s">
        <v>1530</v>
      </c>
      <c r="F97" s="35" t="s">
        <v>665</v>
      </c>
      <c r="G97" s="28" t="s">
        <v>38</v>
      </c>
      <c r="H97" s="28" t="s">
        <v>28</v>
      </c>
      <c r="I97" s="28" t="s">
        <v>849</v>
      </c>
      <c r="J97" s="28" t="s">
        <v>219</v>
      </c>
      <c r="K97" s="28" t="s">
        <v>29</v>
      </c>
      <c r="L97" s="28" t="s">
        <v>30</v>
      </c>
      <c r="M97" s="28" t="s">
        <v>219</v>
      </c>
      <c r="N97" s="28" t="s">
        <v>29</v>
      </c>
      <c r="O97" s="28" t="s">
        <v>30</v>
      </c>
      <c r="P97" s="28"/>
      <c r="Q97" s="28" t="s">
        <v>851</v>
      </c>
      <c r="R97" s="28" t="s">
        <v>852</v>
      </c>
      <c r="S97" s="36" t="s">
        <v>853</v>
      </c>
      <c r="T97" s="37">
        <f t="shared" ca="1" si="3"/>
        <v>45516.333576736113</v>
      </c>
      <c r="U97" s="28" t="s">
        <v>55</v>
      </c>
      <c r="V97" s="20"/>
      <c r="W97" s="49"/>
      <c r="X97" s="24">
        <v>7</v>
      </c>
      <c r="Y97" s="24">
        <v>8</v>
      </c>
      <c r="Z97" s="24">
        <v>5</v>
      </c>
      <c r="AA97" s="21">
        <v>8</v>
      </c>
      <c r="AB97" s="21">
        <v>6</v>
      </c>
      <c r="AC97" s="21">
        <v>6</v>
      </c>
      <c r="AD97" s="22">
        <v>8</v>
      </c>
      <c r="AE97" s="22">
        <v>6</v>
      </c>
      <c r="AF97" s="22">
        <v>5</v>
      </c>
      <c r="AG97" s="24"/>
      <c r="AH97" s="25"/>
    </row>
    <row r="98" spans="1:34" ht="24.9" customHeight="1" x14ac:dyDescent="0.2">
      <c r="A98" s="8">
        <f>IF(B98="","",_xlfn.AGGREGATE(3,3,$B$7:B98))</f>
        <v>92</v>
      </c>
      <c r="B98" s="34" t="s">
        <v>782</v>
      </c>
      <c r="C98" s="28" t="s">
        <v>783</v>
      </c>
      <c r="D98" s="28" t="s">
        <v>1422</v>
      </c>
      <c r="E98" s="28" t="s">
        <v>1526</v>
      </c>
      <c r="F98" s="35" t="s">
        <v>784</v>
      </c>
      <c r="G98" s="28" t="s">
        <v>38</v>
      </c>
      <c r="H98" s="28" t="s">
        <v>28</v>
      </c>
      <c r="I98" s="28" t="s">
        <v>198</v>
      </c>
      <c r="J98" s="28" t="s">
        <v>1662</v>
      </c>
      <c r="K98" s="28" t="s">
        <v>29</v>
      </c>
      <c r="L98" s="28" t="s">
        <v>30</v>
      </c>
      <c r="M98" s="28" t="s">
        <v>1662</v>
      </c>
      <c r="N98" s="28" t="s">
        <v>29</v>
      </c>
      <c r="O98" s="28" t="s">
        <v>30</v>
      </c>
      <c r="P98" s="28"/>
      <c r="Q98" s="28" t="s">
        <v>564</v>
      </c>
      <c r="R98" s="28" t="s">
        <v>785</v>
      </c>
      <c r="S98" s="36" t="s">
        <v>786</v>
      </c>
      <c r="T98" s="37">
        <f t="shared" ca="1" si="3"/>
        <v>45516.333576736113</v>
      </c>
      <c r="U98" s="28" t="s">
        <v>787</v>
      </c>
      <c r="V98" s="20"/>
      <c r="W98" s="49"/>
      <c r="X98" s="24">
        <v>8</v>
      </c>
      <c r="Y98" s="24">
        <v>9</v>
      </c>
      <c r="Z98" s="24">
        <v>9</v>
      </c>
      <c r="AA98" s="21">
        <v>7</v>
      </c>
      <c r="AB98" s="21">
        <v>8</v>
      </c>
      <c r="AC98" s="21">
        <v>7</v>
      </c>
      <c r="AD98" s="22">
        <v>8</v>
      </c>
      <c r="AE98" s="22">
        <v>8</v>
      </c>
      <c r="AF98" s="22">
        <v>5</v>
      </c>
      <c r="AG98" s="24"/>
      <c r="AH98" s="25"/>
    </row>
    <row r="99" spans="1:34" ht="24.9" customHeight="1" x14ac:dyDescent="0.2">
      <c r="A99" s="8">
        <f>IF(B99="","",_xlfn.AGGREGATE(3,3,$B$7:B99))</f>
        <v>93</v>
      </c>
      <c r="B99" s="34" t="s">
        <v>760</v>
      </c>
      <c r="C99" s="28" t="s">
        <v>761</v>
      </c>
      <c r="D99" s="28" t="s">
        <v>1420</v>
      </c>
      <c r="E99" s="28" t="s">
        <v>1525</v>
      </c>
      <c r="F99" s="35" t="s">
        <v>762</v>
      </c>
      <c r="G99" s="28" t="s">
        <v>38</v>
      </c>
      <c r="H99" s="28" t="s">
        <v>28</v>
      </c>
      <c r="I99" s="28" t="s">
        <v>763</v>
      </c>
      <c r="J99" s="28" t="s">
        <v>1569</v>
      </c>
      <c r="K99" s="28" t="s">
        <v>29</v>
      </c>
      <c r="L99" s="28" t="s">
        <v>30</v>
      </c>
      <c r="M99" s="28" t="s">
        <v>1569</v>
      </c>
      <c r="N99" s="28" t="s">
        <v>29</v>
      </c>
      <c r="O99" s="28" t="s">
        <v>30</v>
      </c>
      <c r="P99" s="28"/>
      <c r="Q99" s="28" t="s">
        <v>764</v>
      </c>
      <c r="R99" s="28" t="s">
        <v>1663</v>
      </c>
      <c r="S99" s="36" t="s">
        <v>765</v>
      </c>
      <c r="T99" s="37">
        <f t="shared" ca="1" si="3"/>
        <v>45516.333576736113</v>
      </c>
      <c r="U99" s="28" t="s">
        <v>55</v>
      </c>
      <c r="V99" s="20"/>
      <c r="W99" s="49"/>
      <c r="X99" s="24">
        <v>9</v>
      </c>
      <c r="Y99" s="24">
        <v>10</v>
      </c>
      <c r="Z99" s="24">
        <v>9</v>
      </c>
      <c r="AA99" s="21">
        <v>10</v>
      </c>
      <c r="AB99" s="21">
        <v>8</v>
      </c>
      <c r="AC99" s="21">
        <v>10</v>
      </c>
      <c r="AD99" s="22">
        <v>9</v>
      </c>
      <c r="AE99" s="22">
        <v>10</v>
      </c>
      <c r="AF99" s="22">
        <v>9</v>
      </c>
      <c r="AG99" s="24" t="s">
        <v>1236</v>
      </c>
      <c r="AH99" s="25"/>
    </row>
    <row r="100" spans="1:34" ht="24.9" customHeight="1" x14ac:dyDescent="0.2">
      <c r="A100" s="8">
        <f>IF(B100="","",_xlfn.AGGREGATE(3,3,$B$7:B100))</f>
        <v>94</v>
      </c>
      <c r="B100" s="34" t="s">
        <v>1275</v>
      </c>
      <c r="C100" s="28" t="s">
        <v>1018</v>
      </c>
      <c r="D100" s="28" t="s">
        <v>1300</v>
      </c>
      <c r="E100" s="28" t="s">
        <v>1540</v>
      </c>
      <c r="F100" s="35" t="s">
        <v>1019</v>
      </c>
      <c r="G100" s="28" t="s">
        <v>38</v>
      </c>
      <c r="H100" s="28" t="s">
        <v>28</v>
      </c>
      <c r="I100" s="28" t="s">
        <v>1557</v>
      </c>
      <c r="J100" s="28" t="s">
        <v>1630</v>
      </c>
      <c r="K100" s="28" t="s">
        <v>29</v>
      </c>
      <c r="L100" s="28" t="s">
        <v>30</v>
      </c>
      <c r="M100" s="28" t="s">
        <v>1630</v>
      </c>
      <c r="N100" s="28" t="s">
        <v>29</v>
      </c>
      <c r="O100" s="28" t="s">
        <v>30</v>
      </c>
      <c r="P100" s="28"/>
      <c r="Q100" s="28" t="s">
        <v>1020</v>
      </c>
      <c r="R100" s="28" t="s">
        <v>1665</v>
      </c>
      <c r="S100" s="36" t="s">
        <v>1021</v>
      </c>
      <c r="T100" s="37">
        <f t="shared" ca="1" si="3"/>
        <v>45516.333576736113</v>
      </c>
      <c r="U100" s="28" t="s">
        <v>55</v>
      </c>
      <c r="V100" s="20"/>
      <c r="W100" s="49"/>
      <c r="X100" s="24">
        <v>9</v>
      </c>
      <c r="Y100" s="24">
        <v>10</v>
      </c>
      <c r="Z100" s="24">
        <v>8</v>
      </c>
      <c r="AA100" s="21">
        <v>9</v>
      </c>
      <c r="AB100" s="21">
        <v>8</v>
      </c>
      <c r="AC100" s="21">
        <v>8</v>
      </c>
      <c r="AD100" s="22">
        <v>8</v>
      </c>
      <c r="AE100" s="22">
        <v>9</v>
      </c>
      <c r="AF100" s="22">
        <v>9</v>
      </c>
      <c r="AG100" s="24"/>
      <c r="AH100" s="25"/>
    </row>
    <row r="101" spans="1:34" ht="24.9" customHeight="1" x14ac:dyDescent="0.2">
      <c r="A101" s="8">
        <f>IF(B101="","",_xlfn.AGGREGATE(3,3,$B$7:B101))</f>
        <v>95</v>
      </c>
      <c r="B101" s="34" t="s">
        <v>1217</v>
      </c>
      <c r="C101" s="28" t="s">
        <v>1218</v>
      </c>
      <c r="D101" s="28" t="s">
        <v>1480</v>
      </c>
      <c r="E101" s="28" t="s">
        <v>1548</v>
      </c>
      <c r="F101" s="35" t="s">
        <v>1219</v>
      </c>
      <c r="G101" s="28" t="s">
        <v>38</v>
      </c>
      <c r="H101" s="28" t="s">
        <v>28</v>
      </c>
      <c r="I101" s="28" t="s">
        <v>1617</v>
      </c>
      <c r="J101" s="28" t="s">
        <v>850</v>
      </c>
      <c r="K101" s="28" t="s">
        <v>29</v>
      </c>
      <c r="L101" s="28" t="s">
        <v>30</v>
      </c>
      <c r="M101" s="28" t="s">
        <v>850</v>
      </c>
      <c r="N101" s="28" t="s">
        <v>29</v>
      </c>
      <c r="O101" s="28" t="s">
        <v>30</v>
      </c>
      <c r="P101" s="28"/>
      <c r="Q101" s="28" t="s">
        <v>1220</v>
      </c>
      <c r="R101" s="28" t="s">
        <v>1221</v>
      </c>
      <c r="S101" s="36" t="s">
        <v>1222</v>
      </c>
      <c r="T101" s="37">
        <f t="shared" ca="1" si="3"/>
        <v>45516.333576736113</v>
      </c>
      <c r="U101" s="28" t="s">
        <v>55</v>
      </c>
      <c r="V101" s="20"/>
      <c r="W101" s="49"/>
      <c r="X101" s="24">
        <v>8</v>
      </c>
      <c r="Y101" s="24">
        <v>7</v>
      </c>
      <c r="Z101" s="24">
        <v>7</v>
      </c>
      <c r="AA101" s="21">
        <v>8</v>
      </c>
      <c r="AB101" s="21">
        <v>6</v>
      </c>
      <c r="AC101" s="21">
        <v>8</v>
      </c>
      <c r="AD101" s="22">
        <v>7</v>
      </c>
      <c r="AE101" s="22">
        <v>7</v>
      </c>
      <c r="AF101" s="22">
        <v>6</v>
      </c>
      <c r="AG101" s="24"/>
      <c r="AH101" s="25"/>
    </row>
    <row r="102" spans="1:34" ht="24.9" customHeight="1" x14ac:dyDescent="0.2">
      <c r="A102" s="8">
        <f>IF(B102="","",_xlfn.AGGREGATE(3,3,$B$7:B102))</f>
        <v>96</v>
      </c>
      <c r="B102" s="34" t="s">
        <v>1212</v>
      </c>
      <c r="C102" s="28" t="s">
        <v>1213</v>
      </c>
      <c r="D102" s="28" t="s">
        <v>1479</v>
      </c>
      <c r="E102" s="28" t="s">
        <v>1547</v>
      </c>
      <c r="F102" s="35" t="s">
        <v>1283</v>
      </c>
      <c r="G102" s="28" t="s">
        <v>38</v>
      </c>
      <c r="H102" s="28" t="s">
        <v>28</v>
      </c>
      <c r="I102" s="28" t="s">
        <v>1557</v>
      </c>
      <c r="J102" s="28" t="s">
        <v>1630</v>
      </c>
      <c r="K102" s="28" t="s">
        <v>29</v>
      </c>
      <c r="L102" s="28" t="s">
        <v>30</v>
      </c>
      <c r="M102" s="28" t="s">
        <v>1630</v>
      </c>
      <c r="N102" s="28" t="s">
        <v>29</v>
      </c>
      <c r="O102" s="28" t="s">
        <v>30</v>
      </c>
      <c r="P102" s="28"/>
      <c r="Q102" s="28" t="s">
        <v>1214</v>
      </c>
      <c r="R102" s="28" t="s">
        <v>1215</v>
      </c>
      <c r="S102" s="36" t="s">
        <v>1216</v>
      </c>
      <c r="T102" s="37">
        <f t="shared" ca="1" si="3"/>
        <v>45516.333576736113</v>
      </c>
      <c r="U102" s="28" t="s">
        <v>55</v>
      </c>
      <c r="V102" s="20"/>
      <c r="W102" s="49"/>
      <c r="X102" s="24">
        <v>10</v>
      </c>
      <c r="Y102" s="24">
        <v>10</v>
      </c>
      <c r="Z102" s="24">
        <v>9</v>
      </c>
      <c r="AA102" s="21">
        <v>10</v>
      </c>
      <c r="AB102" s="21">
        <v>9</v>
      </c>
      <c r="AC102" s="21">
        <v>10</v>
      </c>
      <c r="AD102" s="22">
        <v>10</v>
      </c>
      <c r="AE102" s="22">
        <v>10</v>
      </c>
      <c r="AF102" s="22">
        <v>10</v>
      </c>
      <c r="AG102" s="24" t="s">
        <v>1236</v>
      </c>
      <c r="AH102" s="25" t="s">
        <v>1284</v>
      </c>
    </row>
    <row r="103" spans="1:34" ht="24.9" customHeight="1" x14ac:dyDescent="0.2">
      <c r="A103" s="8">
        <f>IF(B103="","",_xlfn.AGGREGATE(3,3,$B$7:B103))</f>
        <v>97</v>
      </c>
      <c r="B103" s="34" t="s">
        <v>533</v>
      </c>
      <c r="C103" s="28" t="s">
        <v>534</v>
      </c>
      <c r="D103" s="28" t="s">
        <v>1383</v>
      </c>
      <c r="E103" s="28" t="s">
        <v>1495</v>
      </c>
      <c r="F103" s="35" t="s">
        <v>535</v>
      </c>
      <c r="G103" s="28" t="s">
        <v>27</v>
      </c>
      <c r="H103" s="28" t="s">
        <v>28</v>
      </c>
      <c r="I103" s="28" t="s">
        <v>1557</v>
      </c>
      <c r="J103" s="28" t="s">
        <v>1606</v>
      </c>
      <c r="K103" s="28" t="s">
        <v>29</v>
      </c>
      <c r="L103" s="28" t="s">
        <v>30</v>
      </c>
      <c r="M103" s="28" t="s">
        <v>1606</v>
      </c>
      <c r="N103" s="28" t="s">
        <v>29</v>
      </c>
      <c r="O103" s="28" t="s">
        <v>30</v>
      </c>
      <c r="P103" s="28"/>
      <c r="Q103" s="28" t="s">
        <v>536</v>
      </c>
      <c r="R103" s="28" t="s">
        <v>537</v>
      </c>
      <c r="S103" s="36" t="s">
        <v>538</v>
      </c>
      <c r="T103" s="37">
        <f t="shared" ca="1" si="3"/>
        <v>45516.333576736113</v>
      </c>
      <c r="U103" s="28" t="s">
        <v>55</v>
      </c>
      <c r="V103" s="20"/>
      <c r="W103" s="49"/>
      <c r="X103" s="24">
        <v>6</v>
      </c>
      <c r="Y103" s="24">
        <v>8</v>
      </c>
      <c r="Z103" s="24">
        <v>6</v>
      </c>
      <c r="AA103" s="21">
        <v>7</v>
      </c>
      <c r="AB103" s="21">
        <v>7</v>
      </c>
      <c r="AC103" s="21">
        <v>5</v>
      </c>
      <c r="AD103" s="22">
        <v>6</v>
      </c>
      <c r="AE103" s="22">
        <v>6</v>
      </c>
      <c r="AF103" s="22">
        <v>6</v>
      </c>
      <c r="AG103" s="24"/>
      <c r="AH103" s="25"/>
    </row>
    <row r="104" spans="1:34" ht="24.9" customHeight="1" x14ac:dyDescent="0.2">
      <c r="A104" s="8">
        <f>IF(B104="","",_xlfn.AGGREGATE(3,3,$B$7:B104))</f>
        <v>98</v>
      </c>
      <c r="B104" s="34" t="s">
        <v>567</v>
      </c>
      <c r="C104" s="28" t="s">
        <v>568</v>
      </c>
      <c r="D104" s="28" t="s">
        <v>1389</v>
      </c>
      <c r="E104" s="28" t="s">
        <v>1495</v>
      </c>
      <c r="F104" s="35" t="s">
        <v>569</v>
      </c>
      <c r="G104" s="28" t="s">
        <v>27</v>
      </c>
      <c r="H104" s="28" t="s">
        <v>28</v>
      </c>
      <c r="I104" s="28" t="s">
        <v>1559</v>
      </c>
      <c r="J104" s="28" t="s">
        <v>1556</v>
      </c>
      <c r="K104" s="28" t="s">
        <v>29</v>
      </c>
      <c r="L104" s="28" t="s">
        <v>30</v>
      </c>
      <c r="M104" s="28" t="s">
        <v>1556</v>
      </c>
      <c r="N104" s="28" t="s">
        <v>29</v>
      </c>
      <c r="O104" s="28" t="s">
        <v>30</v>
      </c>
      <c r="P104" s="28"/>
      <c r="Q104" s="28" t="s">
        <v>570</v>
      </c>
      <c r="R104" s="28" t="s">
        <v>571</v>
      </c>
      <c r="S104" s="36" t="s">
        <v>572</v>
      </c>
      <c r="T104" s="37">
        <f t="shared" ca="1" si="3"/>
        <v>45516.333576736113</v>
      </c>
      <c r="U104" s="28" t="s">
        <v>55</v>
      </c>
      <c r="V104" s="20"/>
      <c r="W104" s="49"/>
      <c r="X104" s="24">
        <v>10</v>
      </c>
      <c r="Y104" s="24">
        <v>10</v>
      </c>
      <c r="Z104" s="24">
        <v>10</v>
      </c>
      <c r="AA104" s="21">
        <v>9</v>
      </c>
      <c r="AB104" s="21">
        <v>9</v>
      </c>
      <c r="AC104" s="21">
        <v>10</v>
      </c>
      <c r="AD104" s="22">
        <v>10</v>
      </c>
      <c r="AE104" s="22">
        <v>9</v>
      </c>
      <c r="AF104" s="22">
        <v>10</v>
      </c>
      <c r="AG104" s="24" t="s">
        <v>1236</v>
      </c>
      <c r="AH104" s="25" t="s">
        <v>1258</v>
      </c>
    </row>
    <row r="105" spans="1:34" ht="24.9" customHeight="1" x14ac:dyDescent="0.2">
      <c r="A105" s="8">
        <f>IF(B105="","",_xlfn.AGGREGATE(3,3,$B$7:B105))</f>
        <v>99</v>
      </c>
      <c r="B105" s="34" t="s">
        <v>343</v>
      </c>
      <c r="C105" s="28" t="s">
        <v>344</v>
      </c>
      <c r="D105" s="28" t="s">
        <v>1356</v>
      </c>
      <c r="E105" s="28" t="s">
        <v>1495</v>
      </c>
      <c r="F105" s="35" t="s">
        <v>345</v>
      </c>
      <c r="G105" s="28" t="s">
        <v>27</v>
      </c>
      <c r="H105" s="28" t="s">
        <v>28</v>
      </c>
      <c r="I105" s="28" t="s">
        <v>1550</v>
      </c>
      <c r="J105" s="28" t="s">
        <v>346</v>
      </c>
      <c r="K105" s="28" t="s">
        <v>29</v>
      </c>
      <c r="L105" s="28" t="s">
        <v>30</v>
      </c>
      <c r="M105" s="28" t="s">
        <v>346</v>
      </c>
      <c r="N105" s="28" t="s">
        <v>29</v>
      </c>
      <c r="O105" s="28" t="s">
        <v>30</v>
      </c>
      <c r="P105" s="28"/>
      <c r="Q105" s="28" t="s">
        <v>347</v>
      </c>
      <c r="R105" s="28" t="s">
        <v>348</v>
      </c>
      <c r="S105" s="36" t="s">
        <v>349</v>
      </c>
      <c r="T105" s="37">
        <f t="shared" ca="1" si="3"/>
        <v>45516.333576736113</v>
      </c>
      <c r="U105" s="28" t="s">
        <v>55</v>
      </c>
      <c r="V105" s="20"/>
      <c r="W105" s="49"/>
      <c r="X105" s="24">
        <v>8</v>
      </c>
      <c r="Y105" s="24">
        <v>9</v>
      </c>
      <c r="Z105" s="24">
        <v>9</v>
      </c>
      <c r="AA105" s="21">
        <v>9</v>
      </c>
      <c r="AB105" s="21">
        <v>8</v>
      </c>
      <c r="AC105" s="21">
        <v>9</v>
      </c>
      <c r="AD105" s="22">
        <v>9</v>
      </c>
      <c r="AE105" s="22">
        <v>9</v>
      </c>
      <c r="AF105" s="22">
        <v>8</v>
      </c>
      <c r="AG105" s="24"/>
      <c r="AH105" s="25"/>
    </row>
    <row r="106" spans="1:34" ht="24.9" customHeight="1" x14ac:dyDescent="0.2">
      <c r="A106" s="8">
        <f>IF(B106="","",_xlfn.AGGREGATE(3,3,$B$7:B106))</f>
        <v>100</v>
      </c>
      <c r="B106" s="34" t="s">
        <v>510</v>
      </c>
      <c r="C106" s="28" t="s">
        <v>511</v>
      </c>
      <c r="D106" s="28" t="s">
        <v>1379</v>
      </c>
      <c r="E106" s="28" t="s">
        <v>1495</v>
      </c>
      <c r="F106" s="35" t="s">
        <v>512</v>
      </c>
      <c r="G106" s="28" t="s">
        <v>27</v>
      </c>
      <c r="H106" s="28" t="s">
        <v>28</v>
      </c>
      <c r="I106" s="28" t="s">
        <v>1550</v>
      </c>
      <c r="J106" s="28" t="s">
        <v>393</v>
      </c>
      <c r="K106" s="28" t="s">
        <v>29</v>
      </c>
      <c r="L106" s="28" t="s">
        <v>30</v>
      </c>
      <c r="M106" s="28" t="s">
        <v>393</v>
      </c>
      <c r="N106" s="28" t="s">
        <v>29</v>
      </c>
      <c r="O106" s="28" t="s">
        <v>30</v>
      </c>
      <c r="P106" s="28"/>
      <c r="Q106" s="28" t="s">
        <v>513</v>
      </c>
      <c r="R106" s="28" t="s">
        <v>514</v>
      </c>
      <c r="S106" s="36" t="s">
        <v>515</v>
      </c>
      <c r="T106" s="37">
        <f t="shared" ca="1" si="3"/>
        <v>45516.333576736113</v>
      </c>
      <c r="U106" s="28" t="s">
        <v>34</v>
      </c>
      <c r="V106" s="20"/>
      <c r="W106" s="49"/>
      <c r="X106" s="24">
        <v>10</v>
      </c>
      <c r="Y106" s="24">
        <v>10</v>
      </c>
      <c r="Z106" s="24">
        <v>10</v>
      </c>
      <c r="AA106" s="21">
        <v>10</v>
      </c>
      <c r="AB106" s="21">
        <v>10</v>
      </c>
      <c r="AC106" s="21">
        <v>10</v>
      </c>
      <c r="AD106" s="22">
        <v>10</v>
      </c>
      <c r="AE106" s="22">
        <v>10</v>
      </c>
      <c r="AF106" s="22">
        <v>10</v>
      </c>
      <c r="AG106" s="24" t="s">
        <v>1236</v>
      </c>
      <c r="AH106" s="25"/>
    </row>
    <row r="107" spans="1:34" ht="24.9" customHeight="1" x14ac:dyDescent="0.2">
      <c r="A107" s="8">
        <f>IF(B107="","",_xlfn.AGGREGATE(3,3,$B$7:B107))</f>
        <v>101</v>
      </c>
      <c r="B107" s="34" t="s">
        <v>545</v>
      </c>
      <c r="C107" s="28" t="s">
        <v>546</v>
      </c>
      <c r="D107" s="28" t="s">
        <v>1385</v>
      </c>
      <c r="E107" s="28" t="s">
        <v>1495</v>
      </c>
      <c r="F107" s="35" t="s">
        <v>547</v>
      </c>
      <c r="G107" s="28" t="s">
        <v>27</v>
      </c>
      <c r="H107" s="28" t="s">
        <v>28</v>
      </c>
      <c r="I107" s="28" t="s">
        <v>72</v>
      </c>
      <c r="J107" s="28" t="s">
        <v>477</v>
      </c>
      <c r="K107" s="28" t="s">
        <v>29</v>
      </c>
      <c r="L107" s="28" t="s">
        <v>30</v>
      </c>
      <c r="M107" s="28" t="s">
        <v>477</v>
      </c>
      <c r="N107" s="28" t="s">
        <v>29</v>
      </c>
      <c r="O107" s="28" t="s">
        <v>30</v>
      </c>
      <c r="P107" s="28"/>
      <c r="Q107" s="28" t="s">
        <v>548</v>
      </c>
      <c r="R107" s="28" t="s">
        <v>549</v>
      </c>
      <c r="S107" s="36" t="s">
        <v>550</v>
      </c>
      <c r="T107" s="37">
        <f t="shared" ca="1" si="3"/>
        <v>45516.333576736113</v>
      </c>
      <c r="U107" s="28" t="s">
        <v>34</v>
      </c>
      <c r="V107" s="20"/>
      <c r="W107" s="49"/>
      <c r="X107" s="24">
        <v>8</v>
      </c>
      <c r="Y107" s="24">
        <v>8</v>
      </c>
      <c r="Z107" s="24">
        <v>7</v>
      </c>
      <c r="AA107" s="21">
        <v>7</v>
      </c>
      <c r="AB107" s="21">
        <v>7</v>
      </c>
      <c r="AC107" s="21">
        <v>9</v>
      </c>
      <c r="AD107" s="22">
        <v>9</v>
      </c>
      <c r="AE107" s="22">
        <v>9</v>
      </c>
      <c r="AF107" s="22">
        <v>9</v>
      </c>
      <c r="AG107" s="24" t="s">
        <v>1236</v>
      </c>
      <c r="AH107" s="25"/>
    </row>
    <row r="108" spans="1:34" ht="24.9" customHeight="1" x14ac:dyDescent="0.2">
      <c r="A108" s="8">
        <f>IF(B108="","",_xlfn.AGGREGATE(3,3,$B$7:B108))</f>
        <v>102</v>
      </c>
      <c r="B108" s="34" t="s">
        <v>319</v>
      </c>
      <c r="C108" s="28" t="s">
        <v>320</v>
      </c>
      <c r="D108" s="28" t="s">
        <v>1352</v>
      </c>
      <c r="E108" s="28" t="s">
        <v>1495</v>
      </c>
      <c r="F108" s="35" t="s">
        <v>321</v>
      </c>
      <c r="G108" s="28" t="s">
        <v>27</v>
      </c>
      <c r="H108" s="28" t="s">
        <v>28</v>
      </c>
      <c r="I108" s="28" t="s">
        <v>322</v>
      </c>
      <c r="J108" s="28" t="s">
        <v>1672</v>
      </c>
      <c r="K108" s="28" t="s">
        <v>29</v>
      </c>
      <c r="L108" s="28" t="s">
        <v>30</v>
      </c>
      <c r="M108" s="28" t="s">
        <v>1672</v>
      </c>
      <c r="N108" s="28" t="s">
        <v>29</v>
      </c>
      <c r="O108" s="28" t="s">
        <v>30</v>
      </c>
      <c r="P108" s="28"/>
      <c r="Q108" s="28" t="s">
        <v>323</v>
      </c>
      <c r="R108" s="28" t="s">
        <v>324</v>
      </c>
      <c r="S108" s="36" t="s">
        <v>325</v>
      </c>
      <c r="T108" s="37">
        <f t="shared" ca="1" si="3"/>
        <v>45516.333576736113</v>
      </c>
      <c r="U108" s="28" t="s">
        <v>55</v>
      </c>
      <c r="V108" s="20"/>
      <c r="W108" s="49"/>
      <c r="X108" s="24">
        <v>10</v>
      </c>
      <c r="Y108" s="24">
        <v>10</v>
      </c>
      <c r="Z108" s="24">
        <v>10</v>
      </c>
      <c r="AA108" s="21">
        <v>10</v>
      </c>
      <c r="AB108" s="21">
        <v>8</v>
      </c>
      <c r="AC108" s="21">
        <v>10</v>
      </c>
      <c r="AD108" s="22">
        <v>10</v>
      </c>
      <c r="AE108" s="22">
        <v>9</v>
      </c>
      <c r="AF108" s="22">
        <v>9</v>
      </c>
      <c r="AG108" s="24"/>
      <c r="AH108" s="25" t="s">
        <v>1248</v>
      </c>
    </row>
    <row r="109" spans="1:34" ht="24.9" customHeight="1" x14ac:dyDescent="0.2">
      <c r="A109" s="8">
        <f>IF(B109="","",_xlfn.AGGREGATE(3,3,$B$7:B109))</f>
        <v>103</v>
      </c>
      <c r="B109" s="34" t="s">
        <v>111</v>
      </c>
      <c r="C109" s="28" t="s">
        <v>112</v>
      </c>
      <c r="D109" s="28" t="s">
        <v>1303</v>
      </c>
      <c r="E109" s="28" t="s">
        <v>1318</v>
      </c>
      <c r="F109" s="35" t="s">
        <v>113</v>
      </c>
      <c r="G109" s="28" t="s">
        <v>27</v>
      </c>
      <c r="H109" s="28" t="s">
        <v>28</v>
      </c>
      <c r="I109" s="28" t="s">
        <v>1550</v>
      </c>
      <c r="J109" s="28" t="s">
        <v>1576</v>
      </c>
      <c r="K109" s="28" t="s">
        <v>29</v>
      </c>
      <c r="L109" s="28" t="s">
        <v>30</v>
      </c>
      <c r="M109" s="28" t="s">
        <v>1576</v>
      </c>
      <c r="N109" s="28" t="s">
        <v>29</v>
      </c>
      <c r="O109" s="28" t="s">
        <v>30</v>
      </c>
      <c r="P109" s="28"/>
      <c r="Q109" s="28" t="s">
        <v>114</v>
      </c>
      <c r="R109" s="28" t="s">
        <v>1673</v>
      </c>
      <c r="S109" s="36" t="s">
        <v>115</v>
      </c>
      <c r="T109" s="37">
        <f t="shared" ca="1" si="3"/>
        <v>45516.333576736113</v>
      </c>
      <c r="U109" s="28" t="s">
        <v>55</v>
      </c>
      <c r="V109" s="20"/>
      <c r="W109" s="49"/>
      <c r="X109" s="24">
        <v>9</v>
      </c>
      <c r="Y109" s="24">
        <v>9</v>
      </c>
      <c r="Z109" s="24">
        <v>8</v>
      </c>
      <c r="AA109" s="21">
        <v>10</v>
      </c>
      <c r="AB109" s="21">
        <v>8</v>
      </c>
      <c r="AC109" s="21">
        <v>9</v>
      </c>
      <c r="AD109" s="22">
        <v>9</v>
      </c>
      <c r="AE109" s="22">
        <v>8</v>
      </c>
      <c r="AF109" s="22">
        <v>9</v>
      </c>
      <c r="AG109" s="24"/>
      <c r="AH109" s="25"/>
    </row>
    <row r="110" spans="1:34" ht="24.9" customHeight="1" x14ac:dyDescent="0.2">
      <c r="A110" s="8">
        <f>IF(B110="","",_xlfn.AGGREGATE(3,3,$B$7:B110))</f>
        <v>104</v>
      </c>
      <c r="B110" s="34" t="s">
        <v>1000</v>
      </c>
      <c r="C110" s="28" t="s">
        <v>1001</v>
      </c>
      <c r="D110" s="28" t="s">
        <v>1451</v>
      </c>
      <c r="E110" s="28" t="s">
        <v>1318</v>
      </c>
      <c r="F110" s="35" t="s">
        <v>1002</v>
      </c>
      <c r="G110" s="28" t="s">
        <v>27</v>
      </c>
      <c r="H110" s="28" t="s">
        <v>28</v>
      </c>
      <c r="I110" s="28" t="s">
        <v>849</v>
      </c>
      <c r="J110" s="28" t="s">
        <v>850</v>
      </c>
      <c r="K110" s="28" t="s">
        <v>29</v>
      </c>
      <c r="L110" s="28" t="s">
        <v>30</v>
      </c>
      <c r="M110" s="28" t="s">
        <v>850</v>
      </c>
      <c r="N110" s="28" t="s">
        <v>29</v>
      </c>
      <c r="O110" s="28" t="s">
        <v>30</v>
      </c>
      <c r="P110" s="28"/>
      <c r="Q110" s="28" t="s">
        <v>1003</v>
      </c>
      <c r="R110" s="28" t="s">
        <v>1004</v>
      </c>
      <c r="S110" s="36" t="s">
        <v>1005</v>
      </c>
      <c r="T110" s="37">
        <f t="shared" ca="1" si="3"/>
        <v>45516.333576736113</v>
      </c>
      <c r="U110" s="28" t="s">
        <v>55</v>
      </c>
      <c r="V110" s="20"/>
      <c r="W110" s="49"/>
      <c r="X110" s="24">
        <v>9</v>
      </c>
      <c r="Y110" s="24">
        <v>10</v>
      </c>
      <c r="Z110" s="24">
        <v>8</v>
      </c>
      <c r="AA110" s="21">
        <v>9</v>
      </c>
      <c r="AB110" s="21">
        <v>8</v>
      </c>
      <c r="AC110" s="21">
        <v>9</v>
      </c>
      <c r="AD110" s="22">
        <v>9</v>
      </c>
      <c r="AE110" s="22">
        <v>9</v>
      </c>
      <c r="AF110" s="22">
        <v>9</v>
      </c>
      <c r="AG110" s="24"/>
      <c r="AH110" s="25"/>
    </row>
    <row r="111" spans="1:34" ht="24.9" customHeight="1" x14ac:dyDescent="0.2">
      <c r="A111" s="8">
        <f>IF(B111="","",_xlfn.AGGREGATE(3,3,$B$7:B111))</f>
        <v>105</v>
      </c>
      <c r="B111" s="34" t="s">
        <v>279</v>
      </c>
      <c r="C111" s="28" t="s">
        <v>280</v>
      </c>
      <c r="D111" s="28" t="s">
        <v>1345</v>
      </c>
      <c r="E111" s="28" t="s">
        <v>1318</v>
      </c>
      <c r="F111" s="35" t="s">
        <v>51</v>
      </c>
      <c r="G111" s="28" t="s">
        <v>27</v>
      </c>
      <c r="H111" s="28" t="s">
        <v>28</v>
      </c>
      <c r="I111" s="28" t="s">
        <v>1550</v>
      </c>
      <c r="J111" s="28" t="s">
        <v>1552</v>
      </c>
      <c r="K111" s="28" t="s">
        <v>29</v>
      </c>
      <c r="L111" s="28" t="s">
        <v>30</v>
      </c>
      <c r="M111" s="28" t="s">
        <v>1552</v>
      </c>
      <c r="N111" s="28" t="s">
        <v>29</v>
      </c>
      <c r="O111" s="28" t="s">
        <v>30</v>
      </c>
      <c r="P111" s="28"/>
      <c r="Q111" s="28" t="s">
        <v>281</v>
      </c>
      <c r="R111" s="28" t="s">
        <v>282</v>
      </c>
      <c r="S111" s="36" t="s">
        <v>283</v>
      </c>
      <c r="T111" s="37">
        <f t="shared" ca="1" si="3"/>
        <v>45516.333576736113</v>
      </c>
      <c r="U111" s="28" t="s">
        <v>48</v>
      </c>
      <c r="V111" s="20"/>
      <c r="W111" s="49"/>
      <c r="X111" s="24">
        <v>8</v>
      </c>
      <c r="Y111" s="24">
        <v>9</v>
      </c>
      <c r="Z111" s="24">
        <v>8</v>
      </c>
      <c r="AA111" s="21">
        <v>8</v>
      </c>
      <c r="AB111" s="21">
        <v>6</v>
      </c>
      <c r="AC111" s="21">
        <v>7</v>
      </c>
      <c r="AD111" s="22">
        <v>8</v>
      </c>
      <c r="AE111" s="22">
        <v>10</v>
      </c>
      <c r="AF111" s="22">
        <v>7</v>
      </c>
      <c r="AG111" s="24"/>
      <c r="AH111" s="25"/>
    </row>
    <row r="112" spans="1:34" ht="24.9" customHeight="1" x14ac:dyDescent="0.2">
      <c r="A112" s="8">
        <f>IF(B112="","",_xlfn.AGGREGATE(3,3,$B$7:B112))</f>
        <v>106</v>
      </c>
      <c r="B112" s="34" t="s">
        <v>593</v>
      </c>
      <c r="C112" s="28" t="s">
        <v>594</v>
      </c>
      <c r="D112" s="28" t="s">
        <v>1392</v>
      </c>
      <c r="E112" s="28" t="s">
        <v>1516</v>
      </c>
      <c r="F112" s="35" t="s">
        <v>595</v>
      </c>
      <c r="G112" s="28" t="s">
        <v>27</v>
      </c>
      <c r="H112" s="28" t="s">
        <v>28</v>
      </c>
      <c r="I112" s="28" t="s">
        <v>1643</v>
      </c>
      <c r="J112" s="28" t="s">
        <v>596</v>
      </c>
      <c r="K112" s="28" t="s">
        <v>29</v>
      </c>
      <c r="L112" s="28" t="s">
        <v>30</v>
      </c>
      <c r="M112" s="28" t="s">
        <v>596</v>
      </c>
      <c r="N112" s="28" t="s">
        <v>29</v>
      </c>
      <c r="O112" s="28" t="s">
        <v>30</v>
      </c>
      <c r="P112" s="28"/>
      <c r="Q112" s="28" t="s">
        <v>597</v>
      </c>
      <c r="R112" s="28" t="s">
        <v>598</v>
      </c>
      <c r="S112" s="36" t="s">
        <v>599</v>
      </c>
      <c r="T112" s="37">
        <f t="shared" ca="1" si="3"/>
        <v>45516.333576736113</v>
      </c>
      <c r="U112" s="28" t="s">
        <v>55</v>
      </c>
      <c r="V112" s="20"/>
      <c r="W112" s="49"/>
      <c r="X112" s="24">
        <v>10</v>
      </c>
      <c r="Y112" s="24">
        <v>9</v>
      </c>
      <c r="Z112" s="24">
        <v>9</v>
      </c>
      <c r="AA112" s="21">
        <v>9</v>
      </c>
      <c r="AB112" s="21">
        <v>8</v>
      </c>
      <c r="AC112" s="21">
        <v>9</v>
      </c>
      <c r="AD112" s="22">
        <v>9</v>
      </c>
      <c r="AE112" s="22">
        <v>8</v>
      </c>
      <c r="AF112" s="22">
        <v>10</v>
      </c>
      <c r="AG112" s="24"/>
      <c r="AH112" s="25"/>
    </row>
    <row r="113" spans="1:34" ht="24.9" customHeight="1" x14ac:dyDescent="0.2">
      <c r="A113" s="8">
        <f>IF(B113="","",_xlfn.AGGREGATE(3,3,$B$7:B113))</f>
        <v>107</v>
      </c>
      <c r="B113" s="34" t="s">
        <v>580</v>
      </c>
      <c r="C113" s="28" t="s">
        <v>581</v>
      </c>
      <c r="D113" s="28" t="s">
        <v>1391</v>
      </c>
      <c r="E113" s="28" t="s">
        <v>1514</v>
      </c>
      <c r="F113" s="35" t="s">
        <v>582</v>
      </c>
      <c r="G113" s="28" t="s">
        <v>27</v>
      </c>
      <c r="H113" s="28" t="s">
        <v>28</v>
      </c>
      <c r="I113" s="28" t="s">
        <v>1559</v>
      </c>
      <c r="J113" s="28" t="s">
        <v>232</v>
      </c>
      <c r="K113" s="28" t="s">
        <v>29</v>
      </c>
      <c r="L113" s="28" t="s">
        <v>30</v>
      </c>
      <c r="M113" s="28" t="s">
        <v>232</v>
      </c>
      <c r="N113" s="28" t="s">
        <v>29</v>
      </c>
      <c r="O113" s="28" t="s">
        <v>30</v>
      </c>
      <c r="P113" s="28"/>
      <c r="Q113" s="28" t="s">
        <v>583</v>
      </c>
      <c r="R113" s="28" t="s">
        <v>584</v>
      </c>
      <c r="S113" s="36" t="s">
        <v>585</v>
      </c>
      <c r="T113" s="37">
        <f t="shared" ca="1" si="3"/>
        <v>45516.333576736113</v>
      </c>
      <c r="U113" s="28" t="s">
        <v>34</v>
      </c>
      <c r="V113" s="20"/>
      <c r="W113" s="49"/>
      <c r="X113" s="24">
        <v>5</v>
      </c>
      <c r="Y113" s="24">
        <v>6</v>
      </c>
      <c r="Z113" s="24">
        <v>5</v>
      </c>
      <c r="AA113" s="21">
        <v>5</v>
      </c>
      <c r="AB113" s="21">
        <v>6</v>
      </c>
      <c r="AC113" s="21">
        <v>5</v>
      </c>
      <c r="AD113" s="22">
        <v>5</v>
      </c>
      <c r="AE113" s="22">
        <v>6</v>
      </c>
      <c r="AF113" s="22">
        <v>7</v>
      </c>
      <c r="AG113" s="24"/>
      <c r="AH113" s="25"/>
    </row>
    <row r="114" spans="1:34" ht="24.9" customHeight="1" x14ac:dyDescent="0.2">
      <c r="A114" s="8">
        <f>IF(B114="","",_xlfn.AGGREGATE(3,3,$B$7:B114))</f>
        <v>108</v>
      </c>
      <c r="B114" s="34" t="s">
        <v>1090</v>
      </c>
      <c r="C114" s="28" t="s">
        <v>1091</v>
      </c>
      <c r="D114" s="28" t="s">
        <v>1465</v>
      </c>
      <c r="E114" s="28" t="s">
        <v>1496</v>
      </c>
      <c r="F114" s="35" t="s">
        <v>1092</v>
      </c>
      <c r="G114" s="28" t="s">
        <v>27</v>
      </c>
      <c r="H114" s="28" t="s">
        <v>28</v>
      </c>
      <c r="I114" s="28" t="s">
        <v>1550</v>
      </c>
      <c r="J114" s="28" t="s">
        <v>364</v>
      </c>
      <c r="K114" s="28" t="s">
        <v>29</v>
      </c>
      <c r="L114" s="28" t="s">
        <v>30</v>
      </c>
      <c r="M114" s="28" t="s">
        <v>364</v>
      </c>
      <c r="N114" s="28" t="s">
        <v>29</v>
      </c>
      <c r="O114" s="28" t="s">
        <v>30</v>
      </c>
      <c r="P114" s="28"/>
      <c r="Q114" s="28" t="s">
        <v>426</v>
      </c>
      <c r="R114" s="28" t="s">
        <v>1093</v>
      </c>
      <c r="S114" s="36" t="s">
        <v>1094</v>
      </c>
      <c r="T114" s="37">
        <f t="shared" ca="1" si="3"/>
        <v>45516.333576736113</v>
      </c>
      <c r="U114" s="28" t="s">
        <v>55</v>
      </c>
      <c r="V114" s="20"/>
      <c r="W114" s="49"/>
      <c r="X114" s="24">
        <v>10</v>
      </c>
      <c r="Y114" s="24">
        <v>10</v>
      </c>
      <c r="Z114" s="24">
        <v>10</v>
      </c>
      <c r="AA114" s="21">
        <v>10</v>
      </c>
      <c r="AB114" s="21">
        <v>9</v>
      </c>
      <c r="AC114" s="21">
        <v>10</v>
      </c>
      <c r="AD114" s="22">
        <v>10</v>
      </c>
      <c r="AE114" s="22">
        <v>9</v>
      </c>
      <c r="AF114" s="22">
        <v>10</v>
      </c>
      <c r="AG114" s="24" t="s">
        <v>1236</v>
      </c>
      <c r="AH114" s="25" t="s">
        <v>1278</v>
      </c>
    </row>
    <row r="115" spans="1:34" ht="24.9" customHeight="1" x14ac:dyDescent="0.2">
      <c r="A115" s="8">
        <f>IF(B115="","",_xlfn.AGGREGATE(3,3,$B$7:B115))</f>
        <v>109</v>
      </c>
      <c r="B115" s="34" t="s">
        <v>629</v>
      </c>
      <c r="C115" s="28" t="s">
        <v>630</v>
      </c>
      <c r="D115" s="28" t="s">
        <v>1398</v>
      </c>
      <c r="E115" s="28" t="s">
        <v>1496</v>
      </c>
      <c r="F115" s="35" t="s">
        <v>631</v>
      </c>
      <c r="G115" s="28" t="s">
        <v>38</v>
      </c>
      <c r="H115" s="28" t="s">
        <v>28</v>
      </c>
      <c r="I115" s="28" t="s">
        <v>632</v>
      </c>
      <c r="J115" s="28" t="s">
        <v>1229</v>
      </c>
      <c r="K115" s="28" t="s">
        <v>29</v>
      </c>
      <c r="L115" s="28" t="s">
        <v>30</v>
      </c>
      <c r="M115" s="28" t="s">
        <v>1229</v>
      </c>
      <c r="N115" s="28" t="s">
        <v>29</v>
      </c>
      <c r="O115" s="28" t="s">
        <v>30</v>
      </c>
      <c r="P115" s="28"/>
      <c r="Q115" s="28" t="s">
        <v>633</v>
      </c>
      <c r="R115" s="28" t="s">
        <v>634</v>
      </c>
      <c r="S115" s="36" t="s">
        <v>635</v>
      </c>
      <c r="T115" s="37">
        <f t="shared" ca="1" si="3"/>
        <v>45516.333576736113</v>
      </c>
      <c r="U115" s="28" t="s">
        <v>55</v>
      </c>
      <c r="V115" s="20"/>
      <c r="W115" s="49"/>
      <c r="X115" s="24">
        <v>10</v>
      </c>
      <c r="Y115" s="24">
        <v>10</v>
      </c>
      <c r="Z115" s="24">
        <v>10</v>
      </c>
      <c r="AA115" s="21">
        <v>9</v>
      </c>
      <c r="AB115" s="21">
        <v>10</v>
      </c>
      <c r="AC115" s="21">
        <v>10</v>
      </c>
      <c r="AD115" s="22">
        <v>9</v>
      </c>
      <c r="AE115" s="22">
        <v>10</v>
      </c>
      <c r="AF115" s="22">
        <v>10</v>
      </c>
      <c r="AG115" s="24" t="s">
        <v>1236</v>
      </c>
      <c r="AH115" s="25" t="s">
        <v>1260</v>
      </c>
    </row>
    <row r="116" spans="1:34" ht="24.9" customHeight="1" x14ac:dyDescent="0.2">
      <c r="A116" s="8">
        <f>IF(B116="","",_xlfn.AGGREGATE(3,3,$B$7:B116))</f>
        <v>110</v>
      </c>
      <c r="B116" s="34" t="s">
        <v>1139</v>
      </c>
      <c r="C116" s="28" t="s">
        <v>1140</v>
      </c>
      <c r="D116" s="28" t="s">
        <v>1470</v>
      </c>
      <c r="E116" s="28" t="s">
        <v>1496</v>
      </c>
      <c r="F116" s="35" t="s">
        <v>1141</v>
      </c>
      <c r="G116" s="28" t="s">
        <v>38</v>
      </c>
      <c r="H116" s="28" t="s">
        <v>28</v>
      </c>
      <c r="I116" s="28" t="s">
        <v>1617</v>
      </c>
      <c r="J116" s="28" t="s">
        <v>1229</v>
      </c>
      <c r="K116" s="28" t="s">
        <v>29</v>
      </c>
      <c r="L116" s="28" t="s">
        <v>30</v>
      </c>
      <c r="M116" s="28" t="s">
        <v>1229</v>
      </c>
      <c r="N116" s="28" t="s">
        <v>29</v>
      </c>
      <c r="O116" s="28" t="s">
        <v>30</v>
      </c>
      <c r="P116" s="28"/>
      <c r="Q116" s="28" t="s">
        <v>1142</v>
      </c>
      <c r="R116" s="28" t="s">
        <v>1686</v>
      </c>
      <c r="S116" s="40"/>
      <c r="T116" s="37">
        <f t="shared" ca="1" si="3"/>
        <v>45516.333576736113</v>
      </c>
      <c r="U116" s="28"/>
      <c r="V116" s="20"/>
      <c r="W116" s="49"/>
      <c r="X116" s="24">
        <v>8</v>
      </c>
      <c r="Y116" s="24">
        <v>8</v>
      </c>
      <c r="Z116" s="24">
        <v>6</v>
      </c>
      <c r="AA116" s="21">
        <v>8</v>
      </c>
      <c r="AB116" s="21">
        <v>6</v>
      </c>
      <c r="AC116" s="21">
        <v>9</v>
      </c>
      <c r="AD116" s="22">
        <v>7</v>
      </c>
      <c r="AE116" s="22">
        <v>7</v>
      </c>
      <c r="AF116" s="22">
        <v>8</v>
      </c>
      <c r="AG116" s="24"/>
      <c r="AH116" s="25"/>
    </row>
    <row r="117" spans="1:34" ht="24.9" customHeight="1" x14ac:dyDescent="0.2">
      <c r="A117" s="8">
        <f>IF(B117="","",_xlfn.AGGREGATE(3,3,$B$7:B117))</f>
        <v>111</v>
      </c>
      <c r="B117" s="34" t="s">
        <v>326</v>
      </c>
      <c r="C117" s="28" t="s">
        <v>327</v>
      </c>
      <c r="D117" s="28" t="s">
        <v>1353</v>
      </c>
      <c r="E117" s="28" t="s">
        <v>1496</v>
      </c>
      <c r="F117" s="35" t="s">
        <v>328</v>
      </c>
      <c r="G117" s="28" t="s">
        <v>38</v>
      </c>
      <c r="H117" s="28" t="s">
        <v>28</v>
      </c>
      <c r="I117" s="28" t="s">
        <v>1550</v>
      </c>
      <c r="J117" s="28" t="s">
        <v>239</v>
      </c>
      <c r="K117" s="28" t="s">
        <v>29</v>
      </c>
      <c r="L117" s="28" t="s">
        <v>30</v>
      </c>
      <c r="M117" s="28" t="s">
        <v>239</v>
      </c>
      <c r="N117" s="28" t="s">
        <v>29</v>
      </c>
      <c r="O117" s="28" t="s">
        <v>30</v>
      </c>
      <c r="P117" s="28"/>
      <c r="Q117" s="28" t="s">
        <v>329</v>
      </c>
      <c r="R117" s="28" t="s">
        <v>330</v>
      </c>
      <c r="S117" s="36" t="s">
        <v>331</v>
      </c>
      <c r="T117" s="37">
        <f t="shared" ca="1" si="3"/>
        <v>45516.333576736113</v>
      </c>
      <c r="U117" s="28" t="s">
        <v>34</v>
      </c>
      <c r="V117" s="20"/>
      <c r="W117" s="49"/>
      <c r="X117" s="24">
        <v>10</v>
      </c>
      <c r="Y117" s="24">
        <v>10</v>
      </c>
      <c r="Z117" s="24">
        <v>10</v>
      </c>
      <c r="AA117" s="21">
        <v>10</v>
      </c>
      <c r="AB117" s="21">
        <v>10</v>
      </c>
      <c r="AC117" s="21">
        <v>10</v>
      </c>
      <c r="AD117" s="22">
        <v>10</v>
      </c>
      <c r="AE117" s="22">
        <v>10</v>
      </c>
      <c r="AF117" s="22">
        <v>10</v>
      </c>
      <c r="AG117" s="24"/>
      <c r="AH117" s="25" t="s">
        <v>1249</v>
      </c>
    </row>
    <row r="118" spans="1:34" ht="24.9" customHeight="1" x14ac:dyDescent="0.2">
      <c r="A118" s="8">
        <f>IF(B118="","",_xlfn.AGGREGATE(3,3,$B$7:B118))</f>
        <v>112</v>
      </c>
      <c r="B118" s="34" t="s">
        <v>337</v>
      </c>
      <c r="C118" s="28" t="s">
        <v>338</v>
      </c>
      <c r="D118" s="28" t="s">
        <v>1355</v>
      </c>
      <c r="E118" s="28" t="s">
        <v>1498</v>
      </c>
      <c r="F118" s="35" t="s">
        <v>339</v>
      </c>
      <c r="G118" s="28" t="s">
        <v>27</v>
      </c>
      <c r="H118" s="28" t="s">
        <v>28</v>
      </c>
      <c r="I118" s="28" t="s">
        <v>1559</v>
      </c>
      <c r="J118" s="28" t="s">
        <v>1574</v>
      </c>
      <c r="K118" s="28" t="s">
        <v>29</v>
      </c>
      <c r="L118" s="28" t="s">
        <v>30</v>
      </c>
      <c r="M118" s="28" t="s">
        <v>1574</v>
      </c>
      <c r="N118" s="28" t="s">
        <v>29</v>
      </c>
      <c r="O118" s="28" t="s">
        <v>30</v>
      </c>
      <c r="P118" s="28"/>
      <c r="Q118" s="28" t="s">
        <v>340</v>
      </c>
      <c r="R118" s="28" t="s">
        <v>341</v>
      </c>
      <c r="S118" s="36" t="s">
        <v>342</v>
      </c>
      <c r="T118" s="37">
        <f t="shared" ca="1" si="3"/>
        <v>45516.333576736113</v>
      </c>
      <c r="U118" s="28" t="s">
        <v>55</v>
      </c>
      <c r="V118" s="20"/>
      <c r="W118" s="49"/>
      <c r="X118" s="24">
        <v>9</v>
      </c>
      <c r="Y118" s="24">
        <v>9</v>
      </c>
      <c r="Z118" s="24">
        <v>8</v>
      </c>
      <c r="AA118" s="21">
        <v>9</v>
      </c>
      <c r="AB118" s="21">
        <v>7</v>
      </c>
      <c r="AC118" s="21">
        <v>7</v>
      </c>
      <c r="AD118" s="22">
        <v>9</v>
      </c>
      <c r="AE118" s="22">
        <v>9</v>
      </c>
      <c r="AF118" s="22">
        <v>7</v>
      </c>
      <c r="AG118" s="24"/>
      <c r="AH118" s="25"/>
    </row>
    <row r="119" spans="1:34" ht="24.9" customHeight="1" x14ac:dyDescent="0.2">
      <c r="A119" s="8">
        <f>IF(B119="","",_xlfn.AGGREGATE(3,3,$B$7:B119))</f>
        <v>113</v>
      </c>
      <c r="B119" s="34" t="s">
        <v>894</v>
      </c>
      <c r="C119" s="28" t="s">
        <v>895</v>
      </c>
      <c r="D119" s="28" t="s">
        <v>1437</v>
      </c>
      <c r="E119" s="28" t="s">
        <v>1498</v>
      </c>
      <c r="F119" s="35" t="s">
        <v>896</v>
      </c>
      <c r="G119" s="28" t="s">
        <v>27</v>
      </c>
      <c r="H119" s="28" t="s">
        <v>28</v>
      </c>
      <c r="I119" s="28" t="s">
        <v>72</v>
      </c>
      <c r="J119" s="28" t="s">
        <v>375</v>
      </c>
      <c r="K119" s="28" t="s">
        <v>29</v>
      </c>
      <c r="L119" s="28" t="s">
        <v>30</v>
      </c>
      <c r="M119" s="28" t="s">
        <v>375</v>
      </c>
      <c r="N119" s="28" t="s">
        <v>29</v>
      </c>
      <c r="O119" s="28" t="s">
        <v>30</v>
      </c>
      <c r="P119" s="28"/>
      <c r="Q119" s="28" t="s">
        <v>897</v>
      </c>
      <c r="R119" s="28" t="s">
        <v>898</v>
      </c>
      <c r="S119" s="36" t="s">
        <v>899</v>
      </c>
      <c r="T119" s="37">
        <f t="shared" ca="1" si="3"/>
        <v>45516.333576736113</v>
      </c>
      <c r="U119" s="28" t="s">
        <v>55</v>
      </c>
      <c r="V119" s="20"/>
      <c r="W119" s="49"/>
      <c r="X119" s="24">
        <v>9</v>
      </c>
      <c r="Y119" s="24">
        <v>10</v>
      </c>
      <c r="Z119" s="24">
        <v>10</v>
      </c>
      <c r="AA119" s="21">
        <v>10</v>
      </c>
      <c r="AB119" s="21">
        <v>9</v>
      </c>
      <c r="AC119" s="21">
        <v>10</v>
      </c>
      <c r="AD119" s="22">
        <v>9</v>
      </c>
      <c r="AE119" s="22">
        <v>10</v>
      </c>
      <c r="AF119" s="22">
        <v>9</v>
      </c>
      <c r="AG119" s="24" t="s">
        <v>1236</v>
      </c>
      <c r="AH119" s="25" t="s">
        <v>1271</v>
      </c>
    </row>
    <row r="120" spans="1:34" ht="24.9" customHeight="1" x14ac:dyDescent="0.2">
      <c r="A120" s="8">
        <f>IF(B120="","",_xlfn.AGGREGATE(3,3,$B$7:B120))</f>
        <v>114</v>
      </c>
      <c r="B120" s="34" t="s">
        <v>834</v>
      </c>
      <c r="C120" s="28" t="s">
        <v>835</v>
      </c>
      <c r="D120" s="28" t="s">
        <v>1428</v>
      </c>
      <c r="E120" s="28" t="s">
        <v>38</v>
      </c>
      <c r="F120" s="35" t="s">
        <v>836</v>
      </c>
      <c r="G120" s="28" t="s">
        <v>38</v>
      </c>
      <c r="H120" s="28" t="s">
        <v>28</v>
      </c>
      <c r="I120" s="28" t="s">
        <v>1550</v>
      </c>
      <c r="J120" s="28" t="s">
        <v>1630</v>
      </c>
      <c r="K120" s="28" t="s">
        <v>29</v>
      </c>
      <c r="L120" s="28" t="s">
        <v>30</v>
      </c>
      <c r="M120" s="28" t="s">
        <v>1630</v>
      </c>
      <c r="N120" s="28" t="s">
        <v>29</v>
      </c>
      <c r="O120" s="28" t="s">
        <v>30</v>
      </c>
      <c r="P120" s="28"/>
      <c r="Q120" s="28" t="s">
        <v>838</v>
      </c>
      <c r="R120" s="28" t="s">
        <v>1693</v>
      </c>
      <c r="S120" s="36" t="s">
        <v>839</v>
      </c>
      <c r="T120" s="37">
        <f t="shared" ca="1" si="3"/>
        <v>45516.333576736113</v>
      </c>
      <c r="U120" s="28" t="s">
        <v>68</v>
      </c>
      <c r="V120" s="20"/>
      <c r="W120" s="49"/>
      <c r="X120" s="24">
        <v>9</v>
      </c>
      <c r="Y120" s="24">
        <v>7</v>
      </c>
      <c r="Z120" s="24">
        <v>8</v>
      </c>
      <c r="AA120" s="21">
        <v>8</v>
      </c>
      <c r="AB120" s="21">
        <v>6</v>
      </c>
      <c r="AC120" s="21">
        <v>9</v>
      </c>
      <c r="AD120" s="22">
        <v>8</v>
      </c>
      <c r="AE120" s="22">
        <v>10</v>
      </c>
      <c r="AF120" s="22">
        <v>8</v>
      </c>
      <c r="AG120" s="24"/>
      <c r="AH120" s="25"/>
    </row>
    <row r="121" spans="1:34" ht="24.9" customHeight="1" x14ac:dyDescent="0.2">
      <c r="A121" s="8">
        <f>IF(B121="","",_xlfn.AGGREGATE(3,3,$B$7:B121))</f>
        <v>115</v>
      </c>
      <c r="B121" s="34" t="s">
        <v>1187</v>
      </c>
      <c r="C121" s="28" t="s">
        <v>1188</v>
      </c>
      <c r="D121" s="28" t="s">
        <v>1359</v>
      </c>
      <c r="E121" s="28" t="s">
        <v>38</v>
      </c>
      <c r="F121" s="35" t="s">
        <v>1189</v>
      </c>
      <c r="G121" s="28" t="s">
        <v>38</v>
      </c>
      <c r="H121" s="28" t="s">
        <v>28</v>
      </c>
      <c r="I121" s="28" t="s">
        <v>1559</v>
      </c>
      <c r="J121" s="28" t="s">
        <v>1562</v>
      </c>
      <c r="K121" s="28" t="s">
        <v>29</v>
      </c>
      <c r="L121" s="28" t="s">
        <v>30</v>
      </c>
      <c r="M121" s="28" t="s">
        <v>1562</v>
      </c>
      <c r="N121" s="28" t="s">
        <v>29</v>
      </c>
      <c r="O121" s="28" t="s">
        <v>30</v>
      </c>
      <c r="P121" s="28"/>
      <c r="Q121" s="28" t="s">
        <v>137</v>
      </c>
      <c r="R121" s="28" t="s">
        <v>455</v>
      </c>
      <c r="S121" s="36" t="s">
        <v>1190</v>
      </c>
      <c r="T121" s="37">
        <f t="shared" ca="1" si="3"/>
        <v>45516.333576736113</v>
      </c>
      <c r="U121" s="28" t="s">
        <v>55</v>
      </c>
      <c r="V121" s="20"/>
      <c r="W121" s="49"/>
      <c r="X121" s="24">
        <v>9</v>
      </c>
      <c r="Y121" s="24">
        <v>9</v>
      </c>
      <c r="Z121" s="24">
        <v>8</v>
      </c>
      <c r="AA121" s="21">
        <v>9</v>
      </c>
      <c r="AB121" s="21">
        <v>5</v>
      </c>
      <c r="AC121" s="21">
        <v>8</v>
      </c>
      <c r="AD121" s="22">
        <v>9</v>
      </c>
      <c r="AE121" s="22">
        <v>6</v>
      </c>
      <c r="AF121" s="22">
        <v>9</v>
      </c>
      <c r="AG121" s="24"/>
      <c r="AH121" s="25"/>
    </row>
    <row r="122" spans="1:34" ht="24.9" customHeight="1" x14ac:dyDescent="0.2">
      <c r="A122" s="8">
        <f>IF(B122="","",_xlfn.AGGREGATE(3,3,$B$7:B122))</f>
        <v>116</v>
      </c>
      <c r="B122" s="34" t="s">
        <v>1027</v>
      </c>
      <c r="C122" s="28" t="s">
        <v>1028</v>
      </c>
      <c r="D122" s="28" t="s">
        <v>1454</v>
      </c>
      <c r="E122" s="28" t="s">
        <v>38</v>
      </c>
      <c r="F122" s="35" t="s">
        <v>874</v>
      </c>
      <c r="G122" s="28" t="s">
        <v>38</v>
      </c>
      <c r="H122" s="28" t="s">
        <v>28</v>
      </c>
      <c r="I122" s="28" t="s">
        <v>1557</v>
      </c>
      <c r="J122" s="28" t="s">
        <v>1577</v>
      </c>
      <c r="K122" s="28" t="s">
        <v>29</v>
      </c>
      <c r="L122" s="28" t="s">
        <v>30</v>
      </c>
      <c r="M122" s="28" t="s">
        <v>1577</v>
      </c>
      <c r="N122" s="28" t="s">
        <v>29</v>
      </c>
      <c r="O122" s="28" t="s">
        <v>30</v>
      </c>
      <c r="P122" s="28"/>
      <c r="Q122" s="28" t="s">
        <v>1029</v>
      </c>
      <c r="R122" s="28" t="s">
        <v>1030</v>
      </c>
      <c r="S122" s="36" t="s">
        <v>1031</v>
      </c>
      <c r="T122" s="37">
        <f t="shared" ca="1" si="3"/>
        <v>45516.333576736113</v>
      </c>
      <c r="U122" s="28" t="s">
        <v>55</v>
      </c>
      <c r="V122" s="20"/>
      <c r="W122" s="49"/>
      <c r="X122" s="24">
        <v>9</v>
      </c>
      <c r="Y122" s="24">
        <v>10</v>
      </c>
      <c r="Z122" s="24">
        <v>8</v>
      </c>
      <c r="AA122" s="21">
        <v>9</v>
      </c>
      <c r="AB122" s="21">
        <v>9</v>
      </c>
      <c r="AC122" s="21">
        <v>8</v>
      </c>
      <c r="AD122" s="22">
        <v>9</v>
      </c>
      <c r="AE122" s="22">
        <v>10</v>
      </c>
      <c r="AF122" s="22">
        <v>8</v>
      </c>
      <c r="AG122" s="24"/>
      <c r="AH122" s="25"/>
    </row>
    <row r="123" spans="1:34" ht="24.9" customHeight="1" x14ac:dyDescent="0.2">
      <c r="A123" s="8">
        <f>IF(B123="","",_xlfn.AGGREGATE(3,3,$B$7:B123))</f>
        <v>117</v>
      </c>
      <c r="B123" s="34" t="s">
        <v>174</v>
      </c>
      <c r="C123" s="28" t="s">
        <v>175</v>
      </c>
      <c r="D123" s="28" t="s">
        <v>1329</v>
      </c>
      <c r="E123" s="28" t="s">
        <v>1312</v>
      </c>
      <c r="F123" s="35" t="s">
        <v>176</v>
      </c>
      <c r="G123" s="28" t="s">
        <v>27</v>
      </c>
      <c r="H123" s="28" t="s">
        <v>28</v>
      </c>
      <c r="I123" s="28" t="s">
        <v>72</v>
      </c>
      <c r="J123" s="28" t="s">
        <v>1203</v>
      </c>
      <c r="K123" s="28" t="s">
        <v>29</v>
      </c>
      <c r="L123" s="28" t="s">
        <v>30</v>
      </c>
      <c r="M123" s="28" t="s">
        <v>1203</v>
      </c>
      <c r="N123" s="28" t="s">
        <v>29</v>
      </c>
      <c r="O123" s="28" t="s">
        <v>30</v>
      </c>
      <c r="P123" s="28"/>
      <c r="Q123" s="28" t="s">
        <v>177</v>
      </c>
      <c r="R123" s="28" t="s">
        <v>178</v>
      </c>
      <c r="S123" s="36" t="s">
        <v>179</v>
      </c>
      <c r="T123" s="37">
        <f t="shared" ca="1" si="3"/>
        <v>45516.333576736113</v>
      </c>
      <c r="U123" s="28" t="s">
        <v>55</v>
      </c>
      <c r="V123" s="20"/>
      <c r="W123" s="49"/>
      <c r="X123" s="24">
        <v>10</v>
      </c>
      <c r="Y123" s="24">
        <v>10</v>
      </c>
      <c r="Z123" s="24">
        <v>10</v>
      </c>
      <c r="AA123" s="21">
        <v>10</v>
      </c>
      <c r="AB123" s="21">
        <v>10</v>
      </c>
      <c r="AC123" s="21">
        <v>10</v>
      </c>
      <c r="AD123" s="22">
        <v>10</v>
      </c>
      <c r="AE123" s="22">
        <v>9</v>
      </c>
      <c r="AF123" s="22">
        <v>10</v>
      </c>
      <c r="AG123" s="24" t="s">
        <v>1236</v>
      </c>
      <c r="AH123" s="25" t="s">
        <v>1243</v>
      </c>
    </row>
    <row r="124" spans="1:34" ht="24.9" customHeight="1" x14ac:dyDescent="0.2">
      <c r="A124" s="8">
        <f>IF(B124="","",_xlfn.AGGREGATE(3,3,$B$7:B124))</f>
        <v>118</v>
      </c>
      <c r="B124" s="34" t="s">
        <v>62</v>
      </c>
      <c r="C124" s="28" t="s">
        <v>63</v>
      </c>
      <c r="D124" s="28" t="s">
        <v>1295</v>
      </c>
      <c r="E124" s="28" t="s">
        <v>1312</v>
      </c>
      <c r="F124" s="35" t="s">
        <v>64</v>
      </c>
      <c r="G124" s="28" t="s">
        <v>27</v>
      </c>
      <c r="H124" s="28" t="s">
        <v>28</v>
      </c>
      <c r="I124" s="28" t="s">
        <v>1557</v>
      </c>
      <c r="J124" s="28" t="s">
        <v>1562</v>
      </c>
      <c r="K124" s="28" t="s">
        <v>29</v>
      </c>
      <c r="L124" s="28" t="s">
        <v>30</v>
      </c>
      <c r="M124" s="28" t="s">
        <v>1562</v>
      </c>
      <c r="N124" s="28" t="s">
        <v>29</v>
      </c>
      <c r="O124" s="28" t="s">
        <v>30</v>
      </c>
      <c r="P124" s="28"/>
      <c r="Q124" s="28" t="s">
        <v>65</v>
      </c>
      <c r="R124" s="28" t="s">
        <v>66</v>
      </c>
      <c r="S124" s="36" t="s">
        <v>67</v>
      </c>
      <c r="T124" s="37">
        <f t="shared" ca="1" si="3"/>
        <v>45516.333576736113</v>
      </c>
      <c r="U124" s="28" t="s">
        <v>68</v>
      </c>
      <c r="V124" s="20"/>
      <c r="W124" s="49"/>
      <c r="X124" s="24">
        <v>10</v>
      </c>
      <c r="Y124" s="24">
        <v>10</v>
      </c>
      <c r="Z124" s="24">
        <v>10</v>
      </c>
      <c r="AA124" s="21">
        <v>9</v>
      </c>
      <c r="AB124" s="21">
        <v>10</v>
      </c>
      <c r="AC124" s="21">
        <v>10</v>
      </c>
      <c r="AD124" s="22">
        <v>10</v>
      </c>
      <c r="AE124" s="22">
        <v>10</v>
      </c>
      <c r="AF124" s="22">
        <v>10</v>
      </c>
      <c r="AG124" s="24" t="s">
        <v>1236</v>
      </c>
      <c r="AH124" s="25" t="s">
        <v>1237</v>
      </c>
    </row>
    <row r="125" spans="1:34" ht="24.9" customHeight="1" x14ac:dyDescent="0.2">
      <c r="A125" s="8">
        <f>IF(B125="","",_xlfn.AGGREGATE(3,3,$B$7:B125))</f>
        <v>119</v>
      </c>
      <c r="B125" s="34" t="s">
        <v>195</v>
      </c>
      <c r="C125" s="28" t="s">
        <v>196</v>
      </c>
      <c r="D125" s="28" t="s">
        <v>1332</v>
      </c>
      <c r="E125" s="28" t="s">
        <v>1312</v>
      </c>
      <c r="F125" s="35" t="s">
        <v>197</v>
      </c>
      <c r="G125" s="28" t="s">
        <v>27</v>
      </c>
      <c r="H125" s="28" t="s">
        <v>28</v>
      </c>
      <c r="I125" s="28" t="s">
        <v>198</v>
      </c>
      <c r="J125" s="28" t="s">
        <v>199</v>
      </c>
      <c r="K125" s="28" t="s">
        <v>192</v>
      </c>
      <c r="L125" s="28" t="s">
        <v>30</v>
      </c>
      <c r="M125" s="28" t="s">
        <v>199</v>
      </c>
      <c r="N125" s="28" t="s">
        <v>192</v>
      </c>
      <c r="O125" s="28" t="s">
        <v>30</v>
      </c>
      <c r="P125" s="28"/>
      <c r="Q125" s="28" t="s">
        <v>200</v>
      </c>
      <c r="R125" s="28" t="s">
        <v>201</v>
      </c>
      <c r="S125" s="36" t="s">
        <v>202</v>
      </c>
      <c r="T125" s="37">
        <f t="shared" ca="1" si="3"/>
        <v>45516.333576736113</v>
      </c>
      <c r="U125" s="28" t="s">
        <v>55</v>
      </c>
      <c r="V125" s="20"/>
      <c r="W125" s="49"/>
      <c r="X125" s="24">
        <v>9</v>
      </c>
      <c r="Y125" s="24">
        <v>10</v>
      </c>
      <c r="Z125" s="24">
        <v>9</v>
      </c>
      <c r="AA125" s="21">
        <v>10</v>
      </c>
      <c r="AB125" s="21">
        <v>9</v>
      </c>
      <c r="AC125" s="21">
        <v>9</v>
      </c>
      <c r="AD125" s="22">
        <v>9</v>
      </c>
      <c r="AE125" s="22">
        <v>10</v>
      </c>
      <c r="AF125" s="22">
        <v>9</v>
      </c>
      <c r="AG125" s="24" t="s">
        <v>1236</v>
      </c>
      <c r="AH125" s="25"/>
    </row>
    <row r="126" spans="1:34" ht="24.9" customHeight="1" x14ac:dyDescent="0.2">
      <c r="A126" s="8">
        <f>IF(B126="","",_xlfn.AGGREGATE(3,3,$B$7:B126))</f>
        <v>120</v>
      </c>
      <c r="B126" s="34" t="s">
        <v>76</v>
      </c>
      <c r="C126" s="28" t="s">
        <v>77</v>
      </c>
      <c r="D126" s="28" t="s">
        <v>1297</v>
      </c>
      <c r="E126" s="28" t="s">
        <v>1314</v>
      </c>
      <c r="F126" s="35" t="s">
        <v>78</v>
      </c>
      <c r="G126" s="28" t="s">
        <v>27</v>
      </c>
      <c r="H126" s="28" t="s">
        <v>28</v>
      </c>
      <c r="I126" s="28" t="s">
        <v>1559</v>
      </c>
      <c r="J126" s="28" t="s">
        <v>1556</v>
      </c>
      <c r="K126" s="28" t="s">
        <v>29</v>
      </c>
      <c r="L126" s="28" t="s">
        <v>30</v>
      </c>
      <c r="M126" s="28" t="s">
        <v>1556</v>
      </c>
      <c r="N126" s="28" t="s">
        <v>29</v>
      </c>
      <c r="O126" s="28" t="s">
        <v>30</v>
      </c>
      <c r="P126" s="28"/>
      <c r="Q126" s="28" t="s">
        <v>77</v>
      </c>
      <c r="R126" s="28" t="s">
        <v>79</v>
      </c>
      <c r="S126" s="36" t="s">
        <v>80</v>
      </c>
      <c r="T126" s="37">
        <f t="shared" ca="1" si="3"/>
        <v>45516.333576736113</v>
      </c>
      <c r="U126" s="28" t="s">
        <v>55</v>
      </c>
      <c r="V126" s="20"/>
      <c r="W126" s="49"/>
      <c r="X126" s="24">
        <v>10</v>
      </c>
      <c r="Y126" s="24">
        <v>10</v>
      </c>
      <c r="Z126" s="24">
        <v>10</v>
      </c>
      <c r="AA126" s="21">
        <v>10</v>
      </c>
      <c r="AB126" s="21">
        <v>9</v>
      </c>
      <c r="AC126" s="21">
        <v>10</v>
      </c>
      <c r="AD126" s="22">
        <v>10</v>
      </c>
      <c r="AE126" s="22">
        <v>9</v>
      </c>
      <c r="AF126" s="22">
        <v>10</v>
      </c>
      <c r="AG126" s="24" t="s">
        <v>1236</v>
      </c>
      <c r="AH126" s="25" t="s">
        <v>1238</v>
      </c>
    </row>
    <row r="127" spans="1:34" ht="24.9" customHeight="1" x14ac:dyDescent="0.2">
      <c r="A127" s="8">
        <f>IF(B127="","",_xlfn.AGGREGATE(3,3,$B$7:B127))</f>
        <v>121</v>
      </c>
      <c r="B127" s="34" t="s">
        <v>551</v>
      </c>
      <c r="C127" s="28" t="s">
        <v>552</v>
      </c>
      <c r="D127" s="28" t="s">
        <v>1386</v>
      </c>
      <c r="E127" s="28" t="s">
        <v>1314</v>
      </c>
      <c r="F127" s="35" t="s">
        <v>352</v>
      </c>
      <c r="G127" s="28" t="s">
        <v>27</v>
      </c>
      <c r="H127" s="28" t="s">
        <v>28</v>
      </c>
      <c r="I127" s="28" t="s">
        <v>1559</v>
      </c>
      <c r="J127" s="28" t="s">
        <v>393</v>
      </c>
      <c r="K127" s="28" t="s">
        <v>29</v>
      </c>
      <c r="L127" s="28" t="s">
        <v>30</v>
      </c>
      <c r="M127" s="28" t="s">
        <v>393</v>
      </c>
      <c r="N127" s="28" t="s">
        <v>29</v>
      </c>
      <c r="O127" s="28" t="s">
        <v>30</v>
      </c>
      <c r="P127" s="28"/>
      <c r="Q127" s="28" t="s">
        <v>553</v>
      </c>
      <c r="R127" s="28" t="s">
        <v>554</v>
      </c>
      <c r="S127" s="36" t="s">
        <v>555</v>
      </c>
      <c r="T127" s="37">
        <f t="shared" ca="1" si="3"/>
        <v>45516.333576736113</v>
      </c>
      <c r="U127" s="28" t="s">
        <v>34</v>
      </c>
      <c r="V127" s="20"/>
      <c r="W127" s="49"/>
      <c r="X127" s="24">
        <v>10</v>
      </c>
      <c r="Y127" s="24">
        <v>9</v>
      </c>
      <c r="Z127" s="24">
        <v>9</v>
      </c>
      <c r="AA127" s="21">
        <v>9</v>
      </c>
      <c r="AB127" s="21">
        <v>9</v>
      </c>
      <c r="AC127" s="21">
        <v>10</v>
      </c>
      <c r="AD127" s="22">
        <v>10</v>
      </c>
      <c r="AE127" s="22">
        <v>10</v>
      </c>
      <c r="AF127" s="22">
        <v>9</v>
      </c>
      <c r="AG127" s="24" t="s">
        <v>1236</v>
      </c>
      <c r="AH127" s="25"/>
    </row>
    <row r="128" spans="1:34" ht="24.9" customHeight="1" x14ac:dyDescent="0.2">
      <c r="A128" s="8">
        <f>IF(B128="","",_xlfn.AGGREGATE(3,3,$B$7:B128))</f>
        <v>122</v>
      </c>
      <c r="B128" s="34" t="s">
        <v>152</v>
      </c>
      <c r="C128" s="28" t="s">
        <v>153</v>
      </c>
      <c r="D128" s="28" t="s">
        <v>1325</v>
      </c>
      <c r="E128" s="28" t="s">
        <v>1314</v>
      </c>
      <c r="F128" s="35" t="s">
        <v>154</v>
      </c>
      <c r="G128" s="28" t="s">
        <v>27</v>
      </c>
      <c r="H128" s="28" t="s">
        <v>28</v>
      </c>
      <c r="I128" s="28" t="s">
        <v>1559</v>
      </c>
      <c r="J128" s="28" t="s">
        <v>1777</v>
      </c>
      <c r="K128" s="28" t="s">
        <v>29</v>
      </c>
      <c r="L128" s="28" t="s">
        <v>30</v>
      </c>
      <c r="M128" s="28" t="s">
        <v>1777</v>
      </c>
      <c r="N128" s="28" t="s">
        <v>29</v>
      </c>
      <c r="O128" s="28" t="s">
        <v>30</v>
      </c>
      <c r="P128" s="28"/>
      <c r="Q128" s="28" t="s">
        <v>155</v>
      </c>
      <c r="R128" s="28" t="s">
        <v>156</v>
      </c>
      <c r="S128" s="36" t="s">
        <v>157</v>
      </c>
      <c r="T128" s="37">
        <f t="shared" ca="1" si="3"/>
        <v>45516.333576736113</v>
      </c>
      <c r="U128" s="28" t="s">
        <v>34</v>
      </c>
      <c r="V128" s="20"/>
      <c r="W128" s="49"/>
      <c r="X128" s="24">
        <v>8</v>
      </c>
      <c r="Y128" s="24">
        <v>8</v>
      </c>
      <c r="Z128" s="24">
        <v>9</v>
      </c>
      <c r="AA128" s="21">
        <v>9</v>
      </c>
      <c r="AB128" s="21">
        <v>9</v>
      </c>
      <c r="AC128" s="21">
        <v>9</v>
      </c>
      <c r="AD128" s="22">
        <v>9</v>
      </c>
      <c r="AE128" s="22">
        <v>10</v>
      </c>
      <c r="AF128" s="22">
        <v>9</v>
      </c>
      <c r="AG128" s="24"/>
      <c r="AH128" s="25"/>
    </row>
    <row r="129" spans="1:34" ht="24.9" customHeight="1" x14ac:dyDescent="0.2">
      <c r="A129" s="8">
        <f>IF(B129="","",_xlfn.AGGREGATE(3,3,$B$7:B129))</f>
        <v>123</v>
      </c>
      <c r="B129" s="34" t="s">
        <v>701</v>
      </c>
      <c r="C129" s="28" t="s">
        <v>702</v>
      </c>
      <c r="D129" s="28" t="s">
        <v>1409</v>
      </c>
      <c r="E129" s="28" t="s">
        <v>1314</v>
      </c>
      <c r="F129" s="35" t="s">
        <v>703</v>
      </c>
      <c r="G129" s="28" t="s">
        <v>27</v>
      </c>
      <c r="H129" s="28" t="s">
        <v>28</v>
      </c>
      <c r="I129" s="28" t="s">
        <v>1557</v>
      </c>
      <c r="J129" s="28" t="s">
        <v>1672</v>
      </c>
      <c r="K129" s="28" t="s">
        <v>29</v>
      </c>
      <c r="L129" s="28" t="s">
        <v>30</v>
      </c>
      <c r="M129" s="28" t="s">
        <v>1672</v>
      </c>
      <c r="N129" s="28" t="s">
        <v>29</v>
      </c>
      <c r="O129" s="28" t="s">
        <v>30</v>
      </c>
      <c r="P129" s="28"/>
      <c r="Q129" s="28" t="s">
        <v>704</v>
      </c>
      <c r="R129" s="28" t="s">
        <v>705</v>
      </c>
      <c r="S129" s="36" t="s">
        <v>706</v>
      </c>
      <c r="T129" s="37">
        <f t="shared" ca="1" si="3"/>
        <v>45516.333576736113</v>
      </c>
      <c r="U129" s="28" t="s">
        <v>48</v>
      </c>
      <c r="V129" s="20"/>
      <c r="W129" s="49"/>
      <c r="X129" s="24">
        <v>9</v>
      </c>
      <c r="Y129" s="24">
        <v>9</v>
      </c>
      <c r="Z129" s="24">
        <v>10</v>
      </c>
      <c r="AA129" s="21">
        <v>10</v>
      </c>
      <c r="AB129" s="21">
        <v>10</v>
      </c>
      <c r="AC129" s="21">
        <v>10</v>
      </c>
      <c r="AD129" s="22">
        <v>10</v>
      </c>
      <c r="AE129" s="22">
        <v>10</v>
      </c>
      <c r="AF129" s="22">
        <v>10</v>
      </c>
      <c r="AG129" s="24" t="s">
        <v>1236</v>
      </c>
      <c r="AH129" s="25"/>
    </row>
    <row r="130" spans="1:34" ht="24.9" customHeight="1" x14ac:dyDescent="0.2">
      <c r="A130" s="8">
        <f>IF(B130="","",_xlfn.AGGREGATE(3,3,$B$7:B130))</f>
        <v>124</v>
      </c>
      <c r="B130" s="34" t="s">
        <v>1133</v>
      </c>
      <c r="C130" s="28" t="s">
        <v>1134</v>
      </c>
      <c r="D130" s="28" t="s">
        <v>1369</v>
      </c>
      <c r="E130" s="28" t="s">
        <v>1517</v>
      </c>
      <c r="F130" s="35" t="s">
        <v>1135</v>
      </c>
      <c r="G130" s="28" t="s">
        <v>27</v>
      </c>
      <c r="H130" s="28" t="s">
        <v>28</v>
      </c>
      <c r="I130" s="28" t="s">
        <v>1646</v>
      </c>
      <c r="J130" s="28" t="s">
        <v>1229</v>
      </c>
      <c r="K130" s="28" t="s">
        <v>29</v>
      </c>
      <c r="L130" s="28" t="s">
        <v>30</v>
      </c>
      <c r="M130" s="28" t="s">
        <v>1229</v>
      </c>
      <c r="N130" s="28" t="s">
        <v>29</v>
      </c>
      <c r="O130" s="28" t="s">
        <v>30</v>
      </c>
      <c r="P130" s="28"/>
      <c r="Q130" s="28" t="s">
        <v>1136</v>
      </c>
      <c r="R130" s="28" t="s">
        <v>1137</v>
      </c>
      <c r="S130" s="36" t="s">
        <v>1138</v>
      </c>
      <c r="T130" s="37">
        <f t="shared" ca="1" si="3"/>
        <v>45516.333576736113</v>
      </c>
      <c r="U130" s="28" t="s">
        <v>55</v>
      </c>
      <c r="V130" s="20"/>
      <c r="W130" s="49"/>
      <c r="X130" s="24">
        <v>7</v>
      </c>
      <c r="Y130" s="24">
        <v>6</v>
      </c>
      <c r="Z130" s="24">
        <v>5</v>
      </c>
      <c r="AA130" s="21">
        <v>9</v>
      </c>
      <c r="AB130" s="21">
        <v>5</v>
      </c>
      <c r="AC130" s="21">
        <v>6</v>
      </c>
      <c r="AD130" s="22">
        <v>6</v>
      </c>
      <c r="AE130" s="22">
        <v>6</v>
      </c>
      <c r="AF130" s="22">
        <v>5</v>
      </c>
      <c r="AG130" s="24"/>
      <c r="AH130" s="25"/>
    </row>
    <row r="131" spans="1:34" ht="24.9" customHeight="1" x14ac:dyDescent="0.2">
      <c r="A131" s="8">
        <f>IF(B131="","",_xlfn.AGGREGATE(3,3,$B$7:B131))</f>
        <v>125</v>
      </c>
      <c r="B131" s="34" t="s">
        <v>612</v>
      </c>
      <c r="C131" s="28" t="s">
        <v>613</v>
      </c>
      <c r="D131" s="28" t="s">
        <v>1395</v>
      </c>
      <c r="E131" s="28" t="s">
        <v>1517</v>
      </c>
      <c r="F131" s="35" t="s">
        <v>614</v>
      </c>
      <c r="G131" s="28" t="s">
        <v>27</v>
      </c>
      <c r="H131" s="28" t="s">
        <v>28</v>
      </c>
      <c r="I131" s="28" t="s">
        <v>615</v>
      </c>
      <c r="J131" s="28" t="s">
        <v>519</v>
      </c>
      <c r="K131" s="28" t="s">
        <v>29</v>
      </c>
      <c r="L131" s="28" t="s">
        <v>30</v>
      </c>
      <c r="M131" s="28" t="s">
        <v>519</v>
      </c>
      <c r="N131" s="28" t="s">
        <v>29</v>
      </c>
      <c r="O131" s="28" t="s">
        <v>30</v>
      </c>
      <c r="P131" s="28"/>
      <c r="Q131" s="28" t="s">
        <v>616</v>
      </c>
      <c r="R131" s="28" t="s">
        <v>617</v>
      </c>
      <c r="S131" s="36" t="s">
        <v>618</v>
      </c>
      <c r="T131" s="37">
        <f t="shared" ca="1" si="3"/>
        <v>45516.333576736113</v>
      </c>
      <c r="U131" s="28" t="s">
        <v>48</v>
      </c>
      <c r="V131" s="20"/>
      <c r="W131" s="49"/>
      <c r="X131" s="24">
        <v>10</v>
      </c>
      <c r="Y131" s="24">
        <v>10</v>
      </c>
      <c r="Z131" s="24">
        <v>10</v>
      </c>
      <c r="AA131" s="21">
        <v>10</v>
      </c>
      <c r="AB131" s="21">
        <v>9</v>
      </c>
      <c r="AC131" s="21">
        <v>9</v>
      </c>
      <c r="AD131" s="22">
        <v>9</v>
      </c>
      <c r="AE131" s="22">
        <v>10</v>
      </c>
      <c r="AF131" s="22">
        <v>9</v>
      </c>
      <c r="AG131" s="24" t="s">
        <v>1236</v>
      </c>
      <c r="AH131" s="25"/>
    </row>
    <row r="132" spans="1:34" ht="24.9" customHeight="1" x14ac:dyDescent="0.2">
      <c r="A132" s="8">
        <f>IF(B132="","",_xlfn.AGGREGATE(3,3,$B$7:B132))</f>
        <v>126</v>
      </c>
      <c r="B132" s="34" t="s">
        <v>943</v>
      </c>
      <c r="C132" s="28" t="s">
        <v>944</v>
      </c>
      <c r="D132" s="28" t="s">
        <v>1442</v>
      </c>
      <c r="E132" s="28" t="s">
        <v>1517</v>
      </c>
      <c r="F132" s="35" t="s">
        <v>842</v>
      </c>
      <c r="G132" s="28" t="s">
        <v>27</v>
      </c>
      <c r="H132" s="28" t="s">
        <v>28</v>
      </c>
      <c r="I132" s="28" t="s">
        <v>849</v>
      </c>
      <c r="J132" s="28" t="s">
        <v>252</v>
      </c>
      <c r="K132" s="28" t="s">
        <v>29</v>
      </c>
      <c r="L132" s="28" t="s">
        <v>30</v>
      </c>
      <c r="M132" s="28" t="s">
        <v>252</v>
      </c>
      <c r="N132" s="28" t="s">
        <v>29</v>
      </c>
      <c r="O132" s="28" t="s">
        <v>30</v>
      </c>
      <c r="P132" s="28"/>
      <c r="Q132" s="28" t="s">
        <v>945</v>
      </c>
      <c r="R132" s="28" t="s">
        <v>946</v>
      </c>
      <c r="S132" s="36" t="s">
        <v>947</v>
      </c>
      <c r="T132" s="37">
        <f t="shared" ca="1" si="3"/>
        <v>45516.333576736113</v>
      </c>
      <c r="U132" s="28" t="s">
        <v>48</v>
      </c>
      <c r="V132" s="20"/>
      <c r="W132" s="49"/>
      <c r="X132" s="24">
        <v>8</v>
      </c>
      <c r="Y132" s="24">
        <v>10</v>
      </c>
      <c r="Z132" s="24">
        <v>6</v>
      </c>
      <c r="AA132" s="21">
        <v>9</v>
      </c>
      <c r="AB132" s="21">
        <v>8</v>
      </c>
      <c r="AC132" s="21">
        <v>9</v>
      </c>
      <c r="AD132" s="22">
        <v>9</v>
      </c>
      <c r="AE132" s="22">
        <v>9</v>
      </c>
      <c r="AF132" s="22">
        <v>8</v>
      </c>
      <c r="AG132" s="24"/>
      <c r="AH132" s="25"/>
    </row>
    <row r="133" spans="1:34" ht="24.9" customHeight="1" x14ac:dyDescent="0.2">
      <c r="A133" s="8">
        <f>IF(B133="","",_xlfn.AGGREGATE(3,3,$B$7:B133))</f>
        <v>127</v>
      </c>
      <c r="B133" s="34" t="s">
        <v>1160</v>
      </c>
      <c r="C133" s="28" t="s">
        <v>1161</v>
      </c>
      <c r="D133" s="28" t="s">
        <v>1411</v>
      </c>
      <c r="E133" s="28" t="s">
        <v>1517</v>
      </c>
      <c r="F133" s="35" t="s">
        <v>535</v>
      </c>
      <c r="G133" s="28" t="s">
        <v>27</v>
      </c>
      <c r="H133" s="28" t="s">
        <v>28</v>
      </c>
      <c r="I133" s="28" t="s">
        <v>1557</v>
      </c>
      <c r="J133" s="28" t="s">
        <v>357</v>
      </c>
      <c r="K133" s="28" t="s">
        <v>29</v>
      </c>
      <c r="L133" s="28" t="s">
        <v>30</v>
      </c>
      <c r="M133" s="28" t="s">
        <v>357</v>
      </c>
      <c r="N133" s="28" t="s">
        <v>29</v>
      </c>
      <c r="O133" s="28" t="s">
        <v>30</v>
      </c>
      <c r="P133" s="28"/>
      <c r="Q133" s="28"/>
      <c r="R133" s="28"/>
      <c r="S133" s="36" t="s">
        <v>1162</v>
      </c>
      <c r="T133" s="37">
        <f t="shared" ca="1" si="3"/>
        <v>45516.333576736113</v>
      </c>
      <c r="U133" s="28" t="s">
        <v>34</v>
      </c>
      <c r="V133" s="20"/>
      <c r="W133" s="49"/>
      <c r="X133" s="24">
        <v>9</v>
      </c>
      <c r="Y133" s="24">
        <v>7</v>
      </c>
      <c r="Z133" s="24">
        <v>9</v>
      </c>
      <c r="AA133" s="21">
        <v>8</v>
      </c>
      <c r="AB133" s="21">
        <v>9</v>
      </c>
      <c r="AC133" s="21">
        <v>7</v>
      </c>
      <c r="AD133" s="22">
        <v>9</v>
      </c>
      <c r="AE133" s="22">
        <v>9</v>
      </c>
      <c r="AF133" s="22">
        <v>8</v>
      </c>
      <c r="AG133" s="24"/>
      <c r="AH133" s="25"/>
    </row>
    <row r="134" spans="1:34" ht="24.9" customHeight="1" x14ac:dyDescent="0.2">
      <c r="A134" s="8">
        <f>IF(B134="","",_xlfn.AGGREGATE(3,3,$B$7:B134))</f>
        <v>128</v>
      </c>
      <c r="B134" s="34" t="s">
        <v>1086</v>
      </c>
      <c r="C134" s="28" t="s">
        <v>1087</v>
      </c>
      <c r="D134" s="28" t="s">
        <v>1454</v>
      </c>
      <c r="E134" s="28" t="s">
        <v>1517</v>
      </c>
      <c r="F134" s="35" t="s">
        <v>1008</v>
      </c>
      <c r="G134" s="28" t="s">
        <v>27</v>
      </c>
      <c r="H134" s="28" t="s">
        <v>28</v>
      </c>
      <c r="I134" s="28" t="s">
        <v>1550</v>
      </c>
      <c r="J134" s="28" t="s">
        <v>1048</v>
      </c>
      <c r="K134" s="28" t="s">
        <v>29</v>
      </c>
      <c r="L134" s="28" t="s">
        <v>30</v>
      </c>
      <c r="M134" s="28" t="s">
        <v>1048</v>
      </c>
      <c r="N134" s="28" t="s">
        <v>29</v>
      </c>
      <c r="O134" s="28" t="s">
        <v>30</v>
      </c>
      <c r="P134" s="28"/>
      <c r="Q134" s="28" t="s">
        <v>1088</v>
      </c>
      <c r="R134" s="28" t="s">
        <v>1710</v>
      </c>
      <c r="S134" s="36" t="s">
        <v>1089</v>
      </c>
      <c r="T134" s="37">
        <f t="shared" ca="1" si="3"/>
        <v>45516.333576736113</v>
      </c>
      <c r="U134" s="28" t="s">
        <v>34</v>
      </c>
      <c r="V134" s="20"/>
      <c r="W134" s="49"/>
      <c r="X134" s="24">
        <v>9</v>
      </c>
      <c r="Y134" s="24">
        <v>7</v>
      </c>
      <c r="Z134" s="24">
        <v>7</v>
      </c>
      <c r="AA134" s="21">
        <v>9</v>
      </c>
      <c r="AB134" s="21">
        <v>9</v>
      </c>
      <c r="AC134" s="21">
        <v>8</v>
      </c>
      <c r="AD134" s="22">
        <v>9</v>
      </c>
      <c r="AE134" s="22">
        <v>10</v>
      </c>
      <c r="AF134" s="22">
        <v>9</v>
      </c>
      <c r="AG134" s="24" t="s">
        <v>1236</v>
      </c>
      <c r="AH134" s="25"/>
    </row>
    <row r="135" spans="1:34" ht="24.9" customHeight="1" x14ac:dyDescent="0.2">
      <c r="A135" s="8">
        <f>IF(B135="","",_xlfn.AGGREGATE(3,3,$B$7:B135))</f>
        <v>129</v>
      </c>
      <c r="B135" s="34" t="s">
        <v>332</v>
      </c>
      <c r="C135" s="28" t="s">
        <v>333</v>
      </c>
      <c r="D135" s="28" t="s">
        <v>1354</v>
      </c>
      <c r="E135" s="28" t="s">
        <v>1497</v>
      </c>
      <c r="F135" s="35" t="s">
        <v>309</v>
      </c>
      <c r="G135" s="28" t="s">
        <v>38</v>
      </c>
      <c r="H135" s="28" t="s">
        <v>28</v>
      </c>
      <c r="I135" s="28" t="s">
        <v>1559</v>
      </c>
      <c r="J135" s="28" t="s">
        <v>1606</v>
      </c>
      <c r="K135" s="28" t="s">
        <v>29</v>
      </c>
      <c r="L135" s="28" t="s">
        <v>30</v>
      </c>
      <c r="M135" s="28" t="s">
        <v>1606</v>
      </c>
      <c r="N135" s="28" t="s">
        <v>29</v>
      </c>
      <c r="O135" s="28" t="s">
        <v>30</v>
      </c>
      <c r="P135" s="28"/>
      <c r="Q135" s="28" t="s">
        <v>334</v>
      </c>
      <c r="R135" s="28" t="s">
        <v>335</v>
      </c>
      <c r="S135" s="36" t="s">
        <v>336</v>
      </c>
      <c r="T135" s="37">
        <f t="shared" ref="T135:T198" ca="1" si="4">IF(E135="","",IF(T135="",NOW(),T135))</f>
        <v>45516.333576736113</v>
      </c>
      <c r="U135" s="28" t="s">
        <v>55</v>
      </c>
      <c r="V135" s="20"/>
      <c r="W135" s="49"/>
      <c r="X135" s="24">
        <v>10</v>
      </c>
      <c r="Y135" s="24">
        <v>9</v>
      </c>
      <c r="Z135" s="24">
        <v>9</v>
      </c>
      <c r="AA135" s="21">
        <v>10</v>
      </c>
      <c r="AB135" s="21">
        <v>9</v>
      </c>
      <c r="AC135" s="21">
        <v>10</v>
      </c>
      <c r="AD135" s="22">
        <v>9</v>
      </c>
      <c r="AE135" s="22">
        <v>10</v>
      </c>
      <c r="AF135" s="22">
        <v>10</v>
      </c>
      <c r="AG135" s="24" t="s">
        <v>1236</v>
      </c>
      <c r="AH135" s="25" t="s">
        <v>1250</v>
      </c>
    </row>
    <row r="136" spans="1:34" ht="24.9" customHeight="1" x14ac:dyDescent="0.2">
      <c r="A136" s="8">
        <f>IF(B136="","",_xlfn.AGGREGATE(3,3,$B$7:B136))</f>
        <v>130</v>
      </c>
      <c r="B136" s="34" t="s">
        <v>403</v>
      </c>
      <c r="C136" s="28" t="s">
        <v>404</v>
      </c>
      <c r="D136" s="28" t="s">
        <v>1365</v>
      </c>
      <c r="E136" s="28" t="s">
        <v>1497</v>
      </c>
      <c r="F136" s="35" t="s">
        <v>405</v>
      </c>
      <c r="G136" s="28" t="s">
        <v>38</v>
      </c>
      <c r="H136" s="28" t="s">
        <v>28</v>
      </c>
      <c r="I136" s="28" t="s">
        <v>1559</v>
      </c>
      <c r="J136" s="28" t="s">
        <v>1575</v>
      </c>
      <c r="K136" s="28" t="s">
        <v>29</v>
      </c>
      <c r="L136" s="28" t="s">
        <v>30</v>
      </c>
      <c r="M136" s="28" t="s">
        <v>1575</v>
      </c>
      <c r="N136" s="28" t="s">
        <v>29</v>
      </c>
      <c r="O136" s="28" t="s">
        <v>30</v>
      </c>
      <c r="P136" s="28"/>
      <c r="Q136" s="28" t="s">
        <v>406</v>
      </c>
      <c r="R136" s="28" t="s">
        <v>407</v>
      </c>
      <c r="S136" s="36" t="s">
        <v>408</v>
      </c>
      <c r="T136" s="37">
        <f t="shared" ca="1" si="4"/>
        <v>45516.333576736113</v>
      </c>
      <c r="U136" s="28" t="s">
        <v>55</v>
      </c>
      <c r="V136" s="20"/>
      <c r="W136" s="49"/>
      <c r="X136" s="24">
        <v>10</v>
      </c>
      <c r="Y136" s="24">
        <v>10</v>
      </c>
      <c r="Z136" s="24">
        <v>9</v>
      </c>
      <c r="AA136" s="21">
        <v>9</v>
      </c>
      <c r="AB136" s="21">
        <v>9</v>
      </c>
      <c r="AC136" s="21">
        <v>10</v>
      </c>
      <c r="AD136" s="22">
        <v>9</v>
      </c>
      <c r="AE136" s="22">
        <v>10</v>
      </c>
      <c r="AF136" s="22">
        <v>10</v>
      </c>
      <c r="AG136" s="24" t="s">
        <v>1236</v>
      </c>
      <c r="AH136" s="25" t="s">
        <v>1254</v>
      </c>
    </row>
    <row r="137" spans="1:34" ht="24.9" customHeight="1" x14ac:dyDescent="0.2">
      <c r="A137" s="8">
        <f>IF(B137="","",_xlfn.AGGREGATE(3,3,$B$7:B137))</f>
        <v>131</v>
      </c>
      <c r="B137" s="34" t="s">
        <v>961</v>
      </c>
      <c r="C137" s="28" t="s">
        <v>962</v>
      </c>
      <c r="D137" s="28" t="s">
        <v>1445</v>
      </c>
      <c r="E137" s="28" t="s">
        <v>1497</v>
      </c>
      <c r="F137" s="35" t="s">
        <v>963</v>
      </c>
      <c r="G137" s="28" t="s">
        <v>38</v>
      </c>
      <c r="H137" s="28" t="s">
        <v>28</v>
      </c>
      <c r="I137" s="28" t="s">
        <v>1557</v>
      </c>
      <c r="J137" s="28" t="s">
        <v>1577</v>
      </c>
      <c r="K137" s="28" t="s">
        <v>29</v>
      </c>
      <c r="L137" s="28" t="s">
        <v>30</v>
      </c>
      <c r="M137" s="28" t="s">
        <v>1577</v>
      </c>
      <c r="N137" s="28" t="s">
        <v>29</v>
      </c>
      <c r="O137" s="28" t="s">
        <v>30</v>
      </c>
      <c r="P137" s="28"/>
      <c r="Q137" s="28" t="s">
        <v>964</v>
      </c>
      <c r="R137" s="28" t="s">
        <v>965</v>
      </c>
      <c r="S137" s="36" t="s">
        <v>966</v>
      </c>
      <c r="T137" s="37">
        <f t="shared" ca="1" si="4"/>
        <v>45516.333576736113</v>
      </c>
      <c r="U137" s="28" t="s">
        <v>55</v>
      </c>
      <c r="V137" s="20"/>
      <c r="W137" s="49"/>
      <c r="X137" s="24">
        <v>10</v>
      </c>
      <c r="Y137" s="24">
        <v>10</v>
      </c>
      <c r="Z137" s="24">
        <v>9</v>
      </c>
      <c r="AA137" s="21">
        <v>10</v>
      </c>
      <c r="AB137" s="21">
        <v>9</v>
      </c>
      <c r="AC137" s="21">
        <v>10</v>
      </c>
      <c r="AD137" s="22">
        <v>9</v>
      </c>
      <c r="AE137" s="22">
        <v>10</v>
      </c>
      <c r="AF137" s="22">
        <v>10</v>
      </c>
      <c r="AG137" s="24" t="s">
        <v>1236</v>
      </c>
      <c r="AH137" s="25" t="s">
        <v>1274</v>
      </c>
    </row>
    <row r="138" spans="1:34" ht="24.9" customHeight="1" x14ac:dyDescent="0.2">
      <c r="A138" s="8">
        <f>IF(B138="","",_xlfn.AGGREGATE(3,3,$B$7:B138))</f>
        <v>132</v>
      </c>
      <c r="B138" s="34" t="s">
        <v>495</v>
      </c>
      <c r="C138" s="28" t="s">
        <v>496</v>
      </c>
      <c r="D138" s="28" t="s">
        <v>1297</v>
      </c>
      <c r="E138" s="28" t="s">
        <v>1511</v>
      </c>
      <c r="F138" s="35" t="s">
        <v>489</v>
      </c>
      <c r="G138" s="28" t="s">
        <v>27</v>
      </c>
      <c r="H138" s="28" t="s">
        <v>28</v>
      </c>
      <c r="I138" s="28" t="s">
        <v>1557</v>
      </c>
      <c r="J138" s="28" t="s">
        <v>393</v>
      </c>
      <c r="K138" s="28" t="s">
        <v>29</v>
      </c>
      <c r="L138" s="28" t="s">
        <v>30</v>
      </c>
      <c r="M138" s="28" t="s">
        <v>490</v>
      </c>
      <c r="N138" s="28" t="s">
        <v>491</v>
      </c>
      <c r="O138" s="28" t="s">
        <v>30</v>
      </c>
      <c r="P138" s="28"/>
      <c r="Q138" s="28" t="s">
        <v>492</v>
      </c>
      <c r="R138" s="28" t="s">
        <v>493</v>
      </c>
      <c r="S138" s="40" t="s">
        <v>497</v>
      </c>
      <c r="T138" s="37">
        <f t="shared" ca="1" si="4"/>
        <v>45516.333576736113</v>
      </c>
      <c r="U138" s="28" t="s">
        <v>491</v>
      </c>
      <c r="V138" s="20"/>
      <c r="W138" s="49"/>
      <c r="X138" s="24">
        <v>9</v>
      </c>
      <c r="Y138" s="24">
        <v>9</v>
      </c>
      <c r="Z138" s="24">
        <v>9</v>
      </c>
      <c r="AA138" s="21">
        <v>8</v>
      </c>
      <c r="AB138" s="21">
        <v>9</v>
      </c>
      <c r="AC138" s="21">
        <v>8</v>
      </c>
      <c r="AD138" s="22">
        <v>9</v>
      </c>
      <c r="AE138" s="22">
        <v>9</v>
      </c>
      <c r="AF138" s="22">
        <v>9</v>
      </c>
      <c r="AG138" s="24" t="s">
        <v>1236</v>
      </c>
      <c r="AH138" s="25"/>
    </row>
    <row r="139" spans="1:34" ht="24.9" customHeight="1" x14ac:dyDescent="0.2">
      <c r="A139" s="8">
        <f>IF(B139="","",_xlfn.AGGREGATE(3,3,$B$7:B139))</f>
        <v>133</v>
      </c>
      <c r="B139" s="34" t="s">
        <v>1037</v>
      </c>
      <c r="C139" s="28" t="s">
        <v>1038</v>
      </c>
      <c r="D139" s="28" t="s">
        <v>1456</v>
      </c>
      <c r="E139" s="28" t="s">
        <v>1542</v>
      </c>
      <c r="F139" s="35" t="s">
        <v>1039</v>
      </c>
      <c r="G139" s="28" t="s">
        <v>38</v>
      </c>
      <c r="H139" s="28" t="s">
        <v>28</v>
      </c>
      <c r="I139" s="28" t="s">
        <v>1550</v>
      </c>
      <c r="J139" s="28" t="s">
        <v>1040</v>
      </c>
      <c r="K139" s="28" t="s">
        <v>29</v>
      </c>
      <c r="L139" s="28" t="s">
        <v>30</v>
      </c>
      <c r="M139" s="28" t="s">
        <v>1040</v>
      </c>
      <c r="N139" s="28" t="s">
        <v>29</v>
      </c>
      <c r="O139" s="28" t="s">
        <v>30</v>
      </c>
      <c r="P139" s="28"/>
      <c r="Q139" s="28" t="s">
        <v>1041</v>
      </c>
      <c r="R139" s="28" t="s">
        <v>1042</v>
      </c>
      <c r="S139" s="36" t="s">
        <v>1043</v>
      </c>
      <c r="T139" s="37">
        <f t="shared" ca="1" si="4"/>
        <v>45516.333576736113</v>
      </c>
      <c r="U139" s="28" t="s">
        <v>48</v>
      </c>
      <c r="V139" s="20"/>
      <c r="W139" s="49"/>
      <c r="X139" s="24">
        <v>5</v>
      </c>
      <c r="Y139" s="24">
        <v>8</v>
      </c>
      <c r="Z139" s="24">
        <v>5</v>
      </c>
      <c r="AA139" s="21">
        <v>7</v>
      </c>
      <c r="AB139" s="21">
        <v>8</v>
      </c>
      <c r="AC139" s="21">
        <v>5</v>
      </c>
      <c r="AD139" s="22">
        <v>7</v>
      </c>
      <c r="AE139" s="22">
        <v>10</v>
      </c>
      <c r="AF139" s="22">
        <v>8</v>
      </c>
      <c r="AG139" s="24"/>
      <c r="AH139" s="25"/>
    </row>
    <row r="140" spans="1:34" ht="24.9" customHeight="1" x14ac:dyDescent="0.2">
      <c r="A140" s="8">
        <f>IF(B140="","",_xlfn.AGGREGATE(3,3,$B$7:B140))</f>
        <v>134</v>
      </c>
      <c r="B140" s="34" t="s">
        <v>883</v>
      </c>
      <c r="C140" s="28" t="s">
        <v>884</v>
      </c>
      <c r="D140" s="28" t="s">
        <v>1435</v>
      </c>
      <c r="E140" s="28" t="s">
        <v>1485</v>
      </c>
      <c r="F140" s="35" t="s">
        <v>885</v>
      </c>
      <c r="G140" s="28" t="s">
        <v>27</v>
      </c>
      <c r="H140" s="28" t="s">
        <v>28</v>
      </c>
      <c r="I140" s="28" t="s">
        <v>1550</v>
      </c>
      <c r="J140" s="28" t="s">
        <v>1590</v>
      </c>
      <c r="K140" s="28" t="s">
        <v>29</v>
      </c>
      <c r="L140" s="28" t="s">
        <v>30</v>
      </c>
      <c r="M140" s="28" t="s">
        <v>1590</v>
      </c>
      <c r="N140" s="28" t="s">
        <v>29</v>
      </c>
      <c r="O140" s="28" t="s">
        <v>30</v>
      </c>
      <c r="P140" s="28"/>
      <c r="Q140" s="28" t="s">
        <v>886</v>
      </c>
      <c r="R140" s="28" t="s">
        <v>887</v>
      </c>
      <c r="S140" s="36" t="s">
        <v>888</v>
      </c>
      <c r="T140" s="37">
        <f t="shared" ca="1" si="4"/>
        <v>45516.333576736113</v>
      </c>
      <c r="U140" s="28" t="s">
        <v>34</v>
      </c>
      <c r="V140" s="20"/>
      <c r="W140" s="49"/>
      <c r="X140" s="24">
        <v>9</v>
      </c>
      <c r="Y140" s="24">
        <v>9</v>
      </c>
      <c r="Z140" s="24">
        <v>10</v>
      </c>
      <c r="AA140" s="21">
        <v>10</v>
      </c>
      <c r="AB140" s="21">
        <v>10</v>
      </c>
      <c r="AC140" s="21">
        <v>9</v>
      </c>
      <c r="AD140" s="22">
        <v>10</v>
      </c>
      <c r="AE140" s="22">
        <v>10</v>
      </c>
      <c r="AF140" s="22">
        <v>10</v>
      </c>
      <c r="AG140" s="24" t="s">
        <v>1236</v>
      </c>
      <c r="AH140" s="25"/>
    </row>
    <row r="141" spans="1:34" ht="24.9" customHeight="1" x14ac:dyDescent="0.2">
      <c r="A141" s="8">
        <f>IF(B141="","",_xlfn.AGGREGATE(3,3,$B$7:B141))</f>
        <v>135</v>
      </c>
      <c r="B141" s="34" t="s">
        <v>210</v>
      </c>
      <c r="C141" s="28" t="s">
        <v>211</v>
      </c>
      <c r="D141" s="28" t="s">
        <v>1334</v>
      </c>
      <c r="E141" s="28" t="s">
        <v>1485</v>
      </c>
      <c r="F141" s="35" t="s">
        <v>212</v>
      </c>
      <c r="G141" s="28" t="s">
        <v>27</v>
      </c>
      <c r="H141" s="28" t="s">
        <v>28</v>
      </c>
      <c r="I141" s="28" t="s">
        <v>72</v>
      </c>
      <c r="J141" s="28" t="s">
        <v>837</v>
      </c>
      <c r="K141" s="28" t="s">
        <v>29</v>
      </c>
      <c r="L141" s="28" t="s">
        <v>30</v>
      </c>
      <c r="M141" s="28" t="s">
        <v>837</v>
      </c>
      <c r="N141" s="28" t="s">
        <v>29</v>
      </c>
      <c r="O141" s="28" t="s">
        <v>30</v>
      </c>
      <c r="P141" s="28"/>
      <c r="Q141" s="28" t="s">
        <v>213</v>
      </c>
      <c r="R141" s="28" t="s">
        <v>214</v>
      </c>
      <c r="S141" s="36" t="s">
        <v>215</v>
      </c>
      <c r="T141" s="37">
        <f t="shared" ca="1" si="4"/>
        <v>45516.333576736113</v>
      </c>
      <c r="U141" s="28" t="s">
        <v>55</v>
      </c>
      <c r="V141" s="20"/>
      <c r="W141" s="49"/>
      <c r="X141" s="24">
        <v>10</v>
      </c>
      <c r="Y141" s="24">
        <v>10</v>
      </c>
      <c r="Z141" s="24">
        <v>10</v>
      </c>
      <c r="AA141" s="21">
        <v>10</v>
      </c>
      <c r="AB141" s="21">
        <v>9</v>
      </c>
      <c r="AC141" s="21">
        <v>10</v>
      </c>
      <c r="AD141" s="22">
        <v>10</v>
      </c>
      <c r="AE141" s="22">
        <v>9</v>
      </c>
      <c r="AF141" s="22">
        <v>10</v>
      </c>
      <c r="AG141" s="24" t="s">
        <v>1236</v>
      </c>
      <c r="AH141" s="25" t="s">
        <v>1244</v>
      </c>
    </row>
    <row r="142" spans="1:34" ht="24.9" customHeight="1" x14ac:dyDescent="0.2">
      <c r="A142" s="8">
        <f>IF(B142="","",_xlfn.AGGREGATE(3,3,$B$7:B142))</f>
        <v>136</v>
      </c>
      <c r="B142" s="34" t="s">
        <v>1012</v>
      </c>
      <c r="C142" s="28" t="s">
        <v>1013</v>
      </c>
      <c r="D142" s="28" t="s">
        <v>1453</v>
      </c>
      <c r="E142" s="28" t="s">
        <v>1485</v>
      </c>
      <c r="F142" s="35" t="s">
        <v>1014</v>
      </c>
      <c r="G142" s="28" t="s">
        <v>27</v>
      </c>
      <c r="H142" s="28" t="s">
        <v>28</v>
      </c>
      <c r="I142" s="28" t="s">
        <v>44</v>
      </c>
      <c r="J142" s="28" t="s">
        <v>1778</v>
      </c>
      <c r="K142" s="28" t="s">
        <v>29</v>
      </c>
      <c r="L142" s="28" t="s">
        <v>30</v>
      </c>
      <c r="M142" s="28" t="s">
        <v>1778</v>
      </c>
      <c r="N142" s="28" t="s">
        <v>29</v>
      </c>
      <c r="O142" s="28" t="s">
        <v>30</v>
      </c>
      <c r="P142" s="46"/>
      <c r="Q142" s="28" t="s">
        <v>1016</v>
      </c>
      <c r="R142" s="28" t="s">
        <v>1017</v>
      </c>
      <c r="S142" s="47"/>
      <c r="T142" s="37">
        <f t="shared" ca="1" si="4"/>
        <v>45516.333576736113</v>
      </c>
      <c r="U142" s="46"/>
      <c r="V142" s="20"/>
      <c r="W142" s="49"/>
      <c r="X142" s="24">
        <v>8</v>
      </c>
      <c r="Y142" s="24">
        <v>8</v>
      </c>
      <c r="Z142" s="24">
        <v>6</v>
      </c>
      <c r="AA142" s="21">
        <v>9</v>
      </c>
      <c r="AB142" s="21">
        <v>7</v>
      </c>
      <c r="AC142" s="21">
        <v>7</v>
      </c>
      <c r="AD142" s="22">
        <v>9</v>
      </c>
      <c r="AE142" s="22">
        <v>8</v>
      </c>
      <c r="AF142" s="22">
        <v>7</v>
      </c>
      <c r="AG142" s="24"/>
      <c r="AH142" s="25"/>
    </row>
    <row r="143" spans="1:34" ht="24.9" customHeight="1" x14ac:dyDescent="0.2">
      <c r="A143" s="8">
        <f>IF(B143="","",_xlfn.AGGREGATE(3,3,$B$7:B143))</f>
        <v>137</v>
      </c>
      <c r="B143" s="34" t="s">
        <v>646</v>
      </c>
      <c r="C143" s="28" t="s">
        <v>647</v>
      </c>
      <c r="D143" s="28" t="s">
        <v>1401</v>
      </c>
      <c r="E143" s="28" t="s">
        <v>1492</v>
      </c>
      <c r="F143" s="35" t="s">
        <v>648</v>
      </c>
      <c r="G143" s="28" t="s">
        <v>38</v>
      </c>
      <c r="H143" s="28" t="s">
        <v>28</v>
      </c>
      <c r="I143" s="28" t="s">
        <v>72</v>
      </c>
      <c r="J143" s="28" t="s">
        <v>1606</v>
      </c>
      <c r="K143" s="28" t="s">
        <v>29</v>
      </c>
      <c r="L143" s="28" t="s">
        <v>30</v>
      </c>
      <c r="M143" s="28" t="s">
        <v>1606</v>
      </c>
      <c r="N143" s="28" t="s">
        <v>29</v>
      </c>
      <c r="O143" s="28" t="s">
        <v>30</v>
      </c>
      <c r="P143" s="28"/>
      <c r="Q143" s="28" t="s">
        <v>649</v>
      </c>
      <c r="R143" s="28" t="s">
        <v>1715</v>
      </c>
      <c r="S143" s="36" t="s">
        <v>650</v>
      </c>
      <c r="T143" s="37">
        <f t="shared" ca="1" si="4"/>
        <v>45516.333576736113</v>
      </c>
      <c r="U143" s="28" t="s">
        <v>55</v>
      </c>
      <c r="V143" s="20"/>
      <c r="W143" s="49"/>
      <c r="X143" s="24">
        <v>9</v>
      </c>
      <c r="Y143" s="24">
        <v>8</v>
      </c>
      <c r="Z143" s="24">
        <v>6</v>
      </c>
      <c r="AA143" s="21">
        <v>8</v>
      </c>
      <c r="AB143" s="21">
        <v>8</v>
      </c>
      <c r="AC143" s="21">
        <v>5</v>
      </c>
      <c r="AD143" s="22">
        <v>6</v>
      </c>
      <c r="AE143" s="22">
        <v>8</v>
      </c>
      <c r="AF143" s="22">
        <v>8</v>
      </c>
      <c r="AG143" s="24"/>
      <c r="AH143" s="25"/>
    </row>
    <row r="144" spans="1:34" ht="24.9" customHeight="1" x14ac:dyDescent="0.2">
      <c r="A144" s="8">
        <f>IF(B144="","",_xlfn.AGGREGATE(3,3,$B$7:B144))</f>
        <v>138</v>
      </c>
      <c r="B144" s="34" t="s">
        <v>539</v>
      </c>
      <c r="C144" s="28" t="s">
        <v>540</v>
      </c>
      <c r="D144" s="28" t="s">
        <v>1384</v>
      </c>
      <c r="E144" s="28" t="s">
        <v>1492</v>
      </c>
      <c r="F144" s="35" t="s">
        <v>541</v>
      </c>
      <c r="G144" s="28" t="s">
        <v>38</v>
      </c>
      <c r="H144" s="28" t="s">
        <v>28</v>
      </c>
      <c r="I144" s="28" t="s">
        <v>72</v>
      </c>
      <c r="J144" s="28" t="s">
        <v>1575</v>
      </c>
      <c r="K144" s="28" t="s">
        <v>29</v>
      </c>
      <c r="L144" s="28" t="s">
        <v>30</v>
      </c>
      <c r="M144" s="28" t="s">
        <v>1575</v>
      </c>
      <c r="N144" s="28" t="s">
        <v>29</v>
      </c>
      <c r="O144" s="28" t="s">
        <v>30</v>
      </c>
      <c r="P144" s="28"/>
      <c r="Q144" s="28" t="s">
        <v>542</v>
      </c>
      <c r="R144" s="28" t="s">
        <v>543</v>
      </c>
      <c r="S144" s="36" t="s">
        <v>544</v>
      </c>
      <c r="T144" s="37">
        <f t="shared" ca="1" si="4"/>
        <v>45516.333576736113</v>
      </c>
      <c r="U144" s="28" t="s">
        <v>55</v>
      </c>
      <c r="V144" s="20"/>
      <c r="W144" s="49"/>
      <c r="X144" s="24">
        <v>9</v>
      </c>
      <c r="Y144" s="24">
        <v>9</v>
      </c>
      <c r="Z144" s="24">
        <v>6</v>
      </c>
      <c r="AA144" s="21">
        <v>9</v>
      </c>
      <c r="AB144" s="21">
        <v>9</v>
      </c>
      <c r="AC144" s="21">
        <v>8</v>
      </c>
      <c r="AD144" s="22">
        <v>10</v>
      </c>
      <c r="AE144" s="22">
        <v>9</v>
      </c>
      <c r="AF144" s="22">
        <v>9</v>
      </c>
      <c r="AG144" s="24" t="s">
        <v>1236</v>
      </c>
      <c r="AH144" s="25"/>
    </row>
    <row r="145" spans="1:34" ht="24.9" customHeight="1" x14ac:dyDescent="0.2">
      <c r="A145" s="8">
        <f>IF(B145="","",_xlfn.AGGREGATE(3,3,$B$7:B145))</f>
        <v>139</v>
      </c>
      <c r="B145" s="34" t="s">
        <v>800</v>
      </c>
      <c r="C145" s="28" t="s">
        <v>801</v>
      </c>
      <c r="D145" s="28" t="s">
        <v>1307</v>
      </c>
      <c r="E145" s="28" t="s">
        <v>1492</v>
      </c>
      <c r="F145" s="35" t="s">
        <v>802</v>
      </c>
      <c r="G145" s="28" t="s">
        <v>38</v>
      </c>
      <c r="H145" s="28" t="s">
        <v>28</v>
      </c>
      <c r="I145" s="28" t="s">
        <v>1557</v>
      </c>
      <c r="J145" s="28" t="s">
        <v>1569</v>
      </c>
      <c r="K145" s="28" t="s">
        <v>29</v>
      </c>
      <c r="L145" s="28" t="s">
        <v>30</v>
      </c>
      <c r="M145" s="28" t="s">
        <v>1569</v>
      </c>
      <c r="N145" s="28" t="s">
        <v>29</v>
      </c>
      <c r="O145" s="28" t="s">
        <v>30</v>
      </c>
      <c r="P145" s="28"/>
      <c r="Q145" s="28" t="s">
        <v>803</v>
      </c>
      <c r="R145" s="28" t="s">
        <v>804</v>
      </c>
      <c r="S145" s="36" t="s">
        <v>805</v>
      </c>
      <c r="T145" s="37">
        <f t="shared" ca="1" si="4"/>
        <v>45516.333576736113</v>
      </c>
      <c r="U145" s="28" t="s">
        <v>55</v>
      </c>
      <c r="V145" s="20"/>
      <c r="W145" s="49"/>
      <c r="X145" s="24">
        <v>10</v>
      </c>
      <c r="Y145" s="24">
        <v>8</v>
      </c>
      <c r="Z145" s="24">
        <v>7</v>
      </c>
      <c r="AA145" s="21">
        <v>9</v>
      </c>
      <c r="AB145" s="21">
        <v>9</v>
      </c>
      <c r="AC145" s="21">
        <v>9</v>
      </c>
      <c r="AD145" s="22">
        <v>10</v>
      </c>
      <c r="AE145" s="22">
        <v>10</v>
      </c>
      <c r="AF145" s="22">
        <v>8</v>
      </c>
      <c r="AG145" s="24"/>
      <c r="AH145" s="25"/>
    </row>
    <row r="146" spans="1:34" ht="24.9" customHeight="1" x14ac:dyDescent="0.2">
      <c r="A146" s="8">
        <f>IF(B146="","",_xlfn.AGGREGATE(3,3,$B$7:B146))</f>
        <v>140</v>
      </c>
      <c r="B146" s="34" t="s">
        <v>861</v>
      </c>
      <c r="C146" s="28" t="s">
        <v>862</v>
      </c>
      <c r="D146" s="28" t="s">
        <v>1432</v>
      </c>
      <c r="E146" s="28" t="s">
        <v>1492</v>
      </c>
      <c r="F146" s="35" t="s">
        <v>863</v>
      </c>
      <c r="G146" s="28" t="s">
        <v>38</v>
      </c>
      <c r="H146" s="28" t="s">
        <v>28</v>
      </c>
      <c r="I146" s="28" t="s">
        <v>1550</v>
      </c>
      <c r="J146" s="28" t="s">
        <v>698</v>
      </c>
      <c r="K146" s="28" t="s">
        <v>29</v>
      </c>
      <c r="L146" s="28" t="s">
        <v>30</v>
      </c>
      <c r="M146" s="28" t="s">
        <v>698</v>
      </c>
      <c r="N146" s="28" t="s">
        <v>29</v>
      </c>
      <c r="O146" s="28" t="s">
        <v>30</v>
      </c>
      <c r="P146" s="28"/>
      <c r="Q146" s="28" t="s">
        <v>864</v>
      </c>
      <c r="R146" s="28" t="s">
        <v>865</v>
      </c>
      <c r="S146" s="36" t="s">
        <v>866</v>
      </c>
      <c r="T146" s="37">
        <f t="shared" ca="1" si="4"/>
        <v>45516.333576736113</v>
      </c>
      <c r="U146" s="28" t="s">
        <v>48</v>
      </c>
      <c r="V146" s="20"/>
      <c r="W146" s="49"/>
      <c r="X146" s="24">
        <v>7</v>
      </c>
      <c r="Y146" s="24">
        <v>7</v>
      </c>
      <c r="Z146" s="24">
        <v>6</v>
      </c>
      <c r="AA146" s="21">
        <v>9</v>
      </c>
      <c r="AB146" s="21">
        <v>10</v>
      </c>
      <c r="AC146" s="21">
        <v>9</v>
      </c>
      <c r="AD146" s="22">
        <v>8</v>
      </c>
      <c r="AE146" s="22">
        <v>10</v>
      </c>
      <c r="AF146" s="22">
        <v>9</v>
      </c>
      <c r="AG146" s="24"/>
      <c r="AH146" s="25"/>
    </row>
    <row r="147" spans="1:34" ht="24.9" customHeight="1" x14ac:dyDescent="0.2">
      <c r="A147" s="8">
        <f>IF(B147="","",_xlfn.AGGREGATE(3,3,$B$7:B147))</f>
        <v>141</v>
      </c>
      <c r="B147" s="34" t="s">
        <v>290</v>
      </c>
      <c r="C147" s="28" t="s">
        <v>291</v>
      </c>
      <c r="D147" s="28" t="s">
        <v>1347</v>
      </c>
      <c r="E147" s="28" t="s">
        <v>1492</v>
      </c>
      <c r="F147" s="35" t="s">
        <v>292</v>
      </c>
      <c r="G147" s="28" t="s">
        <v>38</v>
      </c>
      <c r="H147" s="28" t="s">
        <v>28</v>
      </c>
      <c r="I147" s="28" t="s">
        <v>1550</v>
      </c>
      <c r="J147" s="28" t="s">
        <v>206</v>
      </c>
      <c r="K147" s="28" t="s">
        <v>29</v>
      </c>
      <c r="L147" s="28" t="s">
        <v>30</v>
      </c>
      <c r="M147" s="28" t="s">
        <v>206</v>
      </c>
      <c r="N147" s="28" t="s">
        <v>29</v>
      </c>
      <c r="O147" s="28" t="s">
        <v>30</v>
      </c>
      <c r="P147" s="28"/>
      <c r="Q147" s="28" t="s">
        <v>293</v>
      </c>
      <c r="R147" s="28" t="s">
        <v>294</v>
      </c>
      <c r="S147" s="36" t="s">
        <v>295</v>
      </c>
      <c r="T147" s="37">
        <f t="shared" ca="1" si="4"/>
        <v>45516.333576736113</v>
      </c>
      <c r="U147" s="28" t="s">
        <v>48</v>
      </c>
      <c r="V147" s="20"/>
      <c r="W147" s="49"/>
      <c r="X147" s="24">
        <v>9</v>
      </c>
      <c r="Y147" s="24">
        <v>10</v>
      </c>
      <c r="Z147" s="24">
        <v>9</v>
      </c>
      <c r="AA147" s="21">
        <v>9</v>
      </c>
      <c r="AB147" s="21">
        <v>10</v>
      </c>
      <c r="AC147" s="21">
        <v>10</v>
      </c>
      <c r="AD147" s="22">
        <v>9</v>
      </c>
      <c r="AE147" s="22">
        <v>10</v>
      </c>
      <c r="AF147" s="22">
        <v>9</v>
      </c>
      <c r="AG147" s="24" t="s">
        <v>1236</v>
      </c>
      <c r="AH147" s="25"/>
    </row>
    <row r="148" spans="1:34" ht="24.9" customHeight="1" x14ac:dyDescent="0.2">
      <c r="A148" s="8">
        <f>IF(B148="","",_xlfn.AGGREGATE(3,3,$B$7:B148))</f>
        <v>142</v>
      </c>
      <c r="B148" s="34" t="s">
        <v>373</v>
      </c>
      <c r="C148" s="28" t="s">
        <v>374</v>
      </c>
      <c r="D148" s="28" t="s">
        <v>1360</v>
      </c>
      <c r="E148" s="28" t="s">
        <v>1492</v>
      </c>
      <c r="F148" s="35" t="s">
        <v>43</v>
      </c>
      <c r="G148" s="28" t="s">
        <v>38</v>
      </c>
      <c r="H148" s="28" t="s">
        <v>28</v>
      </c>
      <c r="I148" s="28" t="s">
        <v>1557</v>
      </c>
      <c r="J148" s="28" t="s">
        <v>375</v>
      </c>
      <c r="K148" s="28" t="s">
        <v>29</v>
      </c>
      <c r="L148" s="28" t="s">
        <v>30</v>
      </c>
      <c r="M148" s="28" t="s">
        <v>375</v>
      </c>
      <c r="N148" s="28" t="s">
        <v>29</v>
      </c>
      <c r="O148" s="28" t="s">
        <v>30</v>
      </c>
      <c r="P148" s="28"/>
      <c r="Q148" s="28" t="s">
        <v>376</v>
      </c>
      <c r="R148" s="28" t="s">
        <v>377</v>
      </c>
      <c r="S148" s="36" t="s">
        <v>378</v>
      </c>
      <c r="T148" s="37">
        <f t="shared" ca="1" si="4"/>
        <v>45516.333576736113</v>
      </c>
      <c r="U148" s="28" t="s">
        <v>55</v>
      </c>
      <c r="V148" s="20"/>
      <c r="W148" s="49"/>
      <c r="X148" s="24">
        <v>10</v>
      </c>
      <c r="Y148" s="24">
        <v>10</v>
      </c>
      <c r="Z148" s="24">
        <v>10</v>
      </c>
      <c r="AA148" s="21">
        <v>10</v>
      </c>
      <c r="AB148" s="21">
        <v>9</v>
      </c>
      <c r="AC148" s="21">
        <v>10</v>
      </c>
      <c r="AD148" s="22">
        <v>10</v>
      </c>
      <c r="AE148" s="22">
        <v>10</v>
      </c>
      <c r="AF148" s="22">
        <v>10</v>
      </c>
      <c r="AG148" s="24" t="s">
        <v>1236</v>
      </c>
      <c r="AH148" s="25" t="s">
        <v>1252</v>
      </c>
    </row>
    <row r="149" spans="1:34" ht="24.9" customHeight="1" x14ac:dyDescent="0.2">
      <c r="A149" s="8">
        <f>IF(B149="","",_xlfn.AGGREGATE(3,3,$B$7:B149))</f>
        <v>143</v>
      </c>
      <c r="B149" s="34" t="s">
        <v>739</v>
      </c>
      <c r="C149" s="28" t="s">
        <v>740</v>
      </c>
      <c r="D149" s="28" t="s">
        <v>1416</v>
      </c>
      <c r="E149" s="28" t="s">
        <v>1492</v>
      </c>
      <c r="F149" s="35" t="s">
        <v>741</v>
      </c>
      <c r="G149" s="28" t="s">
        <v>38</v>
      </c>
      <c r="H149" s="28" t="s">
        <v>28</v>
      </c>
      <c r="I149" s="28" t="s">
        <v>1559</v>
      </c>
      <c r="J149" s="28" t="s">
        <v>1720</v>
      </c>
      <c r="K149" s="28" t="s">
        <v>29</v>
      </c>
      <c r="L149" s="28" t="s">
        <v>30</v>
      </c>
      <c r="M149" s="28" t="s">
        <v>1720</v>
      </c>
      <c r="N149" s="28" t="s">
        <v>29</v>
      </c>
      <c r="O149" s="28" t="s">
        <v>30</v>
      </c>
      <c r="P149" s="28"/>
      <c r="Q149" s="28" t="s">
        <v>742</v>
      </c>
      <c r="R149" s="28" t="s">
        <v>743</v>
      </c>
      <c r="S149" s="36" t="s">
        <v>744</v>
      </c>
      <c r="T149" s="37">
        <f t="shared" ca="1" si="4"/>
        <v>45516.333576736113</v>
      </c>
      <c r="U149" s="28" t="s">
        <v>55</v>
      </c>
      <c r="V149" s="20"/>
      <c r="W149" s="49"/>
      <c r="X149" s="24">
        <v>9</v>
      </c>
      <c r="Y149" s="24">
        <v>9</v>
      </c>
      <c r="Z149" s="24">
        <v>9</v>
      </c>
      <c r="AA149" s="21">
        <v>9</v>
      </c>
      <c r="AB149" s="21">
        <v>10</v>
      </c>
      <c r="AC149" s="21">
        <v>9</v>
      </c>
      <c r="AD149" s="22">
        <v>10</v>
      </c>
      <c r="AE149" s="22">
        <v>10</v>
      </c>
      <c r="AF149" s="22">
        <v>9</v>
      </c>
      <c r="AG149" s="24" t="s">
        <v>1236</v>
      </c>
      <c r="AH149" s="25"/>
    </row>
    <row r="150" spans="1:34" ht="24.9" customHeight="1" x14ac:dyDescent="0.2">
      <c r="A150" s="8">
        <f>IF(B150="","",_xlfn.AGGREGATE(3,3,$B$7:B150))</f>
        <v>144</v>
      </c>
      <c r="B150" s="34" t="s">
        <v>641</v>
      </c>
      <c r="C150" s="28" t="s">
        <v>642</v>
      </c>
      <c r="D150" s="28" t="s">
        <v>1400</v>
      </c>
      <c r="E150" s="28" t="s">
        <v>1518</v>
      </c>
      <c r="F150" s="35" t="s">
        <v>643</v>
      </c>
      <c r="G150" s="28" t="s">
        <v>38</v>
      </c>
      <c r="H150" s="28" t="s">
        <v>28</v>
      </c>
      <c r="I150" s="28" t="s">
        <v>1550</v>
      </c>
      <c r="J150" s="28" t="s">
        <v>1650</v>
      </c>
      <c r="K150" s="28" t="s">
        <v>29</v>
      </c>
      <c r="L150" s="28" t="s">
        <v>30</v>
      </c>
      <c r="M150" s="28" t="s">
        <v>1650</v>
      </c>
      <c r="N150" s="28" t="s">
        <v>29</v>
      </c>
      <c r="O150" s="28" t="s">
        <v>30</v>
      </c>
      <c r="P150" s="28"/>
      <c r="Q150" s="28" t="s">
        <v>644</v>
      </c>
      <c r="R150" s="28" t="s">
        <v>1721</v>
      </c>
      <c r="S150" s="36" t="s">
        <v>645</v>
      </c>
      <c r="T150" s="37">
        <f t="shared" ca="1" si="4"/>
        <v>45516.333576736113</v>
      </c>
      <c r="U150" s="28" t="s">
        <v>48</v>
      </c>
      <c r="V150" s="20"/>
      <c r="W150" s="49"/>
      <c r="X150" s="24">
        <v>10</v>
      </c>
      <c r="Y150" s="24">
        <v>10</v>
      </c>
      <c r="Z150" s="24">
        <v>10</v>
      </c>
      <c r="AA150" s="21">
        <v>9</v>
      </c>
      <c r="AB150" s="21">
        <v>10</v>
      </c>
      <c r="AC150" s="21">
        <v>10</v>
      </c>
      <c r="AD150" s="22">
        <v>10</v>
      </c>
      <c r="AE150" s="22">
        <v>10</v>
      </c>
      <c r="AF150" s="22">
        <v>10</v>
      </c>
      <c r="AG150" s="24" t="s">
        <v>1236</v>
      </c>
      <c r="AH150" s="25" t="s">
        <v>1261</v>
      </c>
    </row>
    <row r="151" spans="1:34" ht="24.9" customHeight="1" x14ac:dyDescent="0.2">
      <c r="A151" s="8">
        <f>IF(B151="","",_xlfn.AGGREGATE(3,3,$B$7:B151))</f>
        <v>145</v>
      </c>
      <c r="B151" s="34" t="s">
        <v>689</v>
      </c>
      <c r="C151" s="28" t="s">
        <v>690</v>
      </c>
      <c r="D151" s="28" t="s">
        <v>1407</v>
      </c>
      <c r="E151" s="28" t="s">
        <v>1518</v>
      </c>
      <c r="F151" s="35" t="s">
        <v>691</v>
      </c>
      <c r="G151" s="28" t="s">
        <v>38</v>
      </c>
      <c r="H151" s="28" t="s">
        <v>28</v>
      </c>
      <c r="I151" s="28" t="s">
        <v>1550</v>
      </c>
      <c r="J151" s="28" t="s">
        <v>239</v>
      </c>
      <c r="K151" s="28" t="s">
        <v>29</v>
      </c>
      <c r="L151" s="28" t="s">
        <v>30</v>
      </c>
      <c r="M151" s="28" t="s">
        <v>239</v>
      </c>
      <c r="N151" s="28" t="s">
        <v>29</v>
      </c>
      <c r="O151" s="28" t="s">
        <v>30</v>
      </c>
      <c r="P151" s="28"/>
      <c r="Q151" s="28" t="s">
        <v>692</v>
      </c>
      <c r="R151" s="28" t="s">
        <v>693</v>
      </c>
      <c r="S151" s="36" t="s">
        <v>694</v>
      </c>
      <c r="T151" s="37">
        <f t="shared" ca="1" si="4"/>
        <v>45516.333576736113</v>
      </c>
      <c r="U151" s="28" t="s">
        <v>34</v>
      </c>
      <c r="V151" s="20"/>
      <c r="W151" s="49"/>
      <c r="X151" s="24">
        <v>8</v>
      </c>
      <c r="Y151" s="24">
        <v>9</v>
      </c>
      <c r="Z151" s="24">
        <v>9</v>
      </c>
      <c r="AA151" s="21">
        <v>9</v>
      </c>
      <c r="AB151" s="21">
        <v>9</v>
      </c>
      <c r="AC151" s="21">
        <v>10</v>
      </c>
      <c r="AD151" s="22">
        <v>9</v>
      </c>
      <c r="AE151" s="22">
        <v>9</v>
      </c>
      <c r="AF151" s="22">
        <v>10</v>
      </c>
      <c r="AG151" s="24"/>
      <c r="AH151" s="25"/>
    </row>
    <row r="152" spans="1:34" ht="24.9" customHeight="1" x14ac:dyDescent="0.2">
      <c r="A152" s="8">
        <f>IF(B152="","",_xlfn.AGGREGATE(3,3,$B$7:B152))</f>
        <v>146</v>
      </c>
      <c r="B152" s="34" t="s">
        <v>140</v>
      </c>
      <c r="C152" s="28" t="s">
        <v>141</v>
      </c>
      <c r="D152" s="28" t="s">
        <v>1307</v>
      </c>
      <c r="E152" s="28" t="s">
        <v>1323</v>
      </c>
      <c r="F152" s="35" t="s">
        <v>142</v>
      </c>
      <c r="G152" s="28" t="s">
        <v>38</v>
      </c>
      <c r="H152" s="28" t="s">
        <v>28</v>
      </c>
      <c r="I152" s="28" t="s">
        <v>1559</v>
      </c>
      <c r="J152" s="28" t="s">
        <v>1576</v>
      </c>
      <c r="K152" s="28" t="s">
        <v>29</v>
      </c>
      <c r="L152" s="28" t="s">
        <v>30</v>
      </c>
      <c r="M152" s="28" t="s">
        <v>1576</v>
      </c>
      <c r="N152" s="28" t="s">
        <v>29</v>
      </c>
      <c r="O152" s="28" t="s">
        <v>30</v>
      </c>
      <c r="P152" s="28"/>
      <c r="Q152" s="28" t="s">
        <v>143</v>
      </c>
      <c r="R152" s="28" t="s">
        <v>144</v>
      </c>
      <c r="S152" s="36" t="s">
        <v>145</v>
      </c>
      <c r="T152" s="37">
        <f t="shared" ca="1" si="4"/>
        <v>45516.333576736113</v>
      </c>
      <c r="U152" s="28" t="s">
        <v>55</v>
      </c>
      <c r="V152" s="20"/>
      <c r="W152" s="49"/>
      <c r="X152" s="24">
        <v>9</v>
      </c>
      <c r="Y152" s="24">
        <v>10</v>
      </c>
      <c r="Z152" s="24">
        <v>9</v>
      </c>
      <c r="AA152" s="21">
        <v>10</v>
      </c>
      <c r="AB152" s="21">
        <v>9</v>
      </c>
      <c r="AC152" s="21">
        <v>10</v>
      </c>
      <c r="AD152" s="22">
        <v>10</v>
      </c>
      <c r="AE152" s="22">
        <v>9</v>
      </c>
      <c r="AF152" s="22">
        <v>10</v>
      </c>
      <c r="AG152" s="24"/>
      <c r="AH152" s="25"/>
    </row>
    <row r="153" spans="1:34" ht="24.9" customHeight="1" x14ac:dyDescent="0.2">
      <c r="A153" s="8">
        <f>IF(B153="","",_xlfn.AGGREGATE(3,3,$B$7:B153))</f>
        <v>147</v>
      </c>
      <c r="B153" s="34" t="s">
        <v>1022</v>
      </c>
      <c r="C153" s="28" t="s">
        <v>141</v>
      </c>
      <c r="D153" s="28" t="s">
        <v>1307</v>
      </c>
      <c r="E153" s="28" t="s">
        <v>1323</v>
      </c>
      <c r="F153" s="35" t="s">
        <v>1023</v>
      </c>
      <c r="G153" s="28" t="s">
        <v>38</v>
      </c>
      <c r="H153" s="28" t="s">
        <v>28</v>
      </c>
      <c r="I153" s="28" t="s">
        <v>1557</v>
      </c>
      <c r="J153" s="28" t="s">
        <v>1024</v>
      </c>
      <c r="K153" s="28" t="s">
        <v>29</v>
      </c>
      <c r="L153" s="28" t="s">
        <v>30</v>
      </c>
      <c r="M153" s="28" t="s">
        <v>1024</v>
      </c>
      <c r="N153" s="28" t="s">
        <v>29</v>
      </c>
      <c r="O153" s="28" t="s">
        <v>30</v>
      </c>
      <c r="P153" s="28"/>
      <c r="Q153" s="28" t="s">
        <v>1025</v>
      </c>
      <c r="R153" s="28" t="s">
        <v>537</v>
      </c>
      <c r="S153" s="36" t="s">
        <v>1026</v>
      </c>
      <c r="T153" s="37">
        <f t="shared" ca="1" si="4"/>
        <v>45516.333576736113</v>
      </c>
      <c r="U153" s="28" t="s">
        <v>55</v>
      </c>
      <c r="V153" s="20"/>
      <c r="W153" s="49"/>
      <c r="X153" s="24">
        <v>9</v>
      </c>
      <c r="Y153" s="24">
        <v>9</v>
      </c>
      <c r="Z153" s="24">
        <v>10</v>
      </c>
      <c r="AA153" s="21">
        <v>9</v>
      </c>
      <c r="AB153" s="21">
        <v>6</v>
      </c>
      <c r="AC153" s="21">
        <v>8</v>
      </c>
      <c r="AD153" s="22">
        <v>9</v>
      </c>
      <c r="AE153" s="22">
        <v>8</v>
      </c>
      <c r="AF153" s="22">
        <v>7</v>
      </c>
      <c r="AG153" s="24"/>
      <c r="AH153" s="25"/>
    </row>
    <row r="154" spans="1:34" ht="24.9" customHeight="1" x14ac:dyDescent="0.2">
      <c r="A154" s="8">
        <f>IF(B154="","",_xlfn.AGGREGATE(3,3,$B$7:B154))</f>
        <v>148</v>
      </c>
      <c r="B154" s="34" t="s">
        <v>255</v>
      </c>
      <c r="C154" s="28" t="s">
        <v>256</v>
      </c>
      <c r="D154" s="28" t="s">
        <v>1341</v>
      </c>
      <c r="E154" s="28" t="s">
        <v>1323</v>
      </c>
      <c r="F154" s="35" t="s">
        <v>257</v>
      </c>
      <c r="G154" s="28" t="s">
        <v>38</v>
      </c>
      <c r="H154" s="28" t="s">
        <v>28</v>
      </c>
      <c r="I154" s="28" t="s">
        <v>1557</v>
      </c>
      <c r="J154" s="28" t="s">
        <v>199</v>
      </c>
      <c r="K154" s="28" t="s">
        <v>192</v>
      </c>
      <c r="L154" s="28" t="s">
        <v>30</v>
      </c>
      <c r="M154" s="28" t="s">
        <v>199</v>
      </c>
      <c r="N154" s="28" t="s">
        <v>192</v>
      </c>
      <c r="O154" s="28" t="s">
        <v>30</v>
      </c>
      <c r="P154" s="28"/>
      <c r="Q154" s="28" t="s">
        <v>258</v>
      </c>
      <c r="R154" s="28" t="s">
        <v>259</v>
      </c>
      <c r="S154" s="36" t="s">
        <v>260</v>
      </c>
      <c r="T154" s="37">
        <f t="shared" ca="1" si="4"/>
        <v>45516.333576736113</v>
      </c>
      <c r="U154" s="28" t="s">
        <v>55</v>
      </c>
      <c r="V154" s="20"/>
      <c r="W154" s="49"/>
      <c r="X154" s="24">
        <v>9</v>
      </c>
      <c r="Y154" s="24">
        <v>9</v>
      </c>
      <c r="Z154" s="24">
        <v>9</v>
      </c>
      <c r="AA154" s="21">
        <v>10</v>
      </c>
      <c r="AB154" s="21">
        <v>10</v>
      </c>
      <c r="AC154" s="21">
        <v>10</v>
      </c>
      <c r="AD154" s="22">
        <v>9</v>
      </c>
      <c r="AE154" s="22">
        <v>10</v>
      </c>
      <c r="AF154" s="22">
        <v>10</v>
      </c>
      <c r="AG154" s="24" t="s">
        <v>1236</v>
      </c>
      <c r="AH154" s="25"/>
    </row>
    <row r="155" spans="1:34" ht="24.9" customHeight="1" x14ac:dyDescent="0.2">
      <c r="A155" s="8">
        <f>IF(B155="","",_xlfn.AGGREGATE(3,3,$B$7:B155))</f>
        <v>149</v>
      </c>
      <c r="B155" s="34" t="s">
        <v>384</v>
      </c>
      <c r="C155" s="28" t="s">
        <v>385</v>
      </c>
      <c r="D155" s="28" t="s">
        <v>1362</v>
      </c>
      <c r="E155" s="28" t="s">
        <v>1501</v>
      </c>
      <c r="F155" s="35" t="s">
        <v>386</v>
      </c>
      <c r="G155" s="28" t="s">
        <v>27</v>
      </c>
      <c r="H155" s="28" t="s">
        <v>28</v>
      </c>
      <c r="I155" s="28" t="s">
        <v>1550</v>
      </c>
      <c r="J155" s="28" t="s">
        <v>226</v>
      </c>
      <c r="K155" s="28" t="s">
        <v>29</v>
      </c>
      <c r="L155" s="28" t="s">
        <v>30</v>
      </c>
      <c r="M155" s="28" t="s">
        <v>226</v>
      </c>
      <c r="N155" s="28" t="s">
        <v>29</v>
      </c>
      <c r="O155" s="28" t="s">
        <v>30</v>
      </c>
      <c r="P155" s="28"/>
      <c r="Q155" s="28" t="s">
        <v>387</v>
      </c>
      <c r="R155" s="28" t="s">
        <v>388</v>
      </c>
      <c r="S155" s="36" t="s">
        <v>389</v>
      </c>
      <c r="T155" s="37">
        <f t="shared" ca="1" si="4"/>
        <v>45516.333576736113</v>
      </c>
      <c r="U155" s="28" t="s">
        <v>68</v>
      </c>
      <c r="V155" s="20"/>
      <c r="W155" s="49"/>
      <c r="X155" s="24">
        <v>10</v>
      </c>
      <c r="Y155" s="24">
        <v>10</v>
      </c>
      <c r="Z155" s="24">
        <v>9</v>
      </c>
      <c r="AA155" s="21">
        <v>10</v>
      </c>
      <c r="AB155" s="21">
        <v>9</v>
      </c>
      <c r="AC155" s="21">
        <v>9</v>
      </c>
      <c r="AD155" s="22">
        <v>10</v>
      </c>
      <c r="AE155" s="22">
        <v>10</v>
      </c>
      <c r="AF155" s="22">
        <v>10</v>
      </c>
      <c r="AG155" s="24" t="s">
        <v>1236</v>
      </c>
      <c r="AH155" s="25" t="s">
        <v>1253</v>
      </c>
    </row>
    <row r="156" spans="1:34" ht="24.9" customHeight="1" x14ac:dyDescent="0.2">
      <c r="A156" s="8">
        <f>IF(B156="","",_xlfn.AGGREGATE(3,3,$B$7:B156))</f>
        <v>150</v>
      </c>
      <c r="B156" s="34" t="s">
        <v>817</v>
      </c>
      <c r="C156" s="28" t="s">
        <v>818</v>
      </c>
      <c r="D156" s="28" t="s">
        <v>1425</v>
      </c>
      <c r="E156" s="28" t="s">
        <v>1501</v>
      </c>
      <c r="F156" s="35" t="s">
        <v>819</v>
      </c>
      <c r="G156" s="28" t="s">
        <v>27</v>
      </c>
      <c r="H156" s="28" t="s">
        <v>28</v>
      </c>
      <c r="I156" s="28" t="s">
        <v>1559</v>
      </c>
      <c r="J156" s="28" t="s">
        <v>1574</v>
      </c>
      <c r="K156" s="28" t="s">
        <v>29</v>
      </c>
      <c r="L156" s="28" t="s">
        <v>30</v>
      </c>
      <c r="M156" s="28" t="s">
        <v>1574</v>
      </c>
      <c r="N156" s="28" t="s">
        <v>29</v>
      </c>
      <c r="O156" s="28" t="s">
        <v>30</v>
      </c>
      <c r="P156" s="28"/>
      <c r="Q156" s="28" t="s">
        <v>820</v>
      </c>
      <c r="R156" s="28" t="s">
        <v>172</v>
      </c>
      <c r="S156" s="36" t="s">
        <v>821</v>
      </c>
      <c r="T156" s="37">
        <f t="shared" ca="1" si="4"/>
        <v>45516.333576736113</v>
      </c>
      <c r="U156" s="28" t="s">
        <v>55</v>
      </c>
      <c r="V156" s="20"/>
      <c r="W156" s="49"/>
      <c r="X156" s="24">
        <v>10</v>
      </c>
      <c r="Y156" s="24">
        <v>10</v>
      </c>
      <c r="Z156" s="24">
        <v>10</v>
      </c>
      <c r="AA156" s="21">
        <v>10</v>
      </c>
      <c r="AB156" s="21">
        <v>9</v>
      </c>
      <c r="AC156" s="21">
        <v>10</v>
      </c>
      <c r="AD156" s="22">
        <v>9</v>
      </c>
      <c r="AE156" s="22">
        <v>9</v>
      </c>
      <c r="AF156" s="22">
        <v>10</v>
      </c>
      <c r="AG156" s="24" t="s">
        <v>1236</v>
      </c>
      <c r="AH156" s="25" t="s">
        <v>1268</v>
      </c>
    </row>
    <row r="157" spans="1:34" ht="24.9" customHeight="1" x14ac:dyDescent="0.2">
      <c r="A157" s="8">
        <f>IF(B157="","",_xlfn.AGGREGATE(3,3,$B$7:B157))</f>
        <v>151</v>
      </c>
      <c r="B157" s="34" t="s">
        <v>994</v>
      </c>
      <c r="C157" s="28" t="s">
        <v>995</v>
      </c>
      <c r="D157" s="28" t="s">
        <v>1435</v>
      </c>
      <c r="E157" s="28" t="s">
        <v>1501</v>
      </c>
      <c r="F157" s="35" t="s">
        <v>996</v>
      </c>
      <c r="G157" s="28" t="s">
        <v>27</v>
      </c>
      <c r="H157" s="28" t="s">
        <v>28</v>
      </c>
      <c r="I157" s="28" t="s">
        <v>1644</v>
      </c>
      <c r="J157" s="28" t="s">
        <v>519</v>
      </c>
      <c r="K157" s="28" t="s">
        <v>29</v>
      </c>
      <c r="L157" s="28" t="s">
        <v>30</v>
      </c>
      <c r="M157" s="28" t="s">
        <v>519</v>
      </c>
      <c r="N157" s="28" t="s">
        <v>29</v>
      </c>
      <c r="O157" s="28" t="s">
        <v>30</v>
      </c>
      <c r="P157" s="28"/>
      <c r="Q157" s="28" t="s">
        <v>997</v>
      </c>
      <c r="R157" s="28" t="s">
        <v>998</v>
      </c>
      <c r="S157" s="36" t="s">
        <v>999</v>
      </c>
      <c r="T157" s="37">
        <f t="shared" ca="1" si="4"/>
        <v>45516.333576736113</v>
      </c>
      <c r="U157" s="28" t="s">
        <v>55</v>
      </c>
      <c r="V157" s="20"/>
      <c r="W157" s="49"/>
      <c r="X157" s="24">
        <v>9</v>
      </c>
      <c r="Y157" s="24">
        <v>9</v>
      </c>
      <c r="Z157" s="24">
        <v>9</v>
      </c>
      <c r="AA157" s="21">
        <v>10</v>
      </c>
      <c r="AB157" s="21">
        <v>8</v>
      </c>
      <c r="AC157" s="21">
        <v>8</v>
      </c>
      <c r="AD157" s="22">
        <v>10</v>
      </c>
      <c r="AE157" s="22">
        <v>9</v>
      </c>
      <c r="AF157" s="22">
        <v>8</v>
      </c>
      <c r="AG157" s="24"/>
      <c r="AH157" s="25"/>
    </row>
    <row r="158" spans="1:34" ht="24.9" customHeight="1" x14ac:dyDescent="0.2">
      <c r="A158" s="8">
        <f>IF(B158="","",_xlfn.AGGREGATE(3,3,$B$7:B158))</f>
        <v>152</v>
      </c>
      <c r="B158" s="34" t="s">
        <v>1074</v>
      </c>
      <c r="C158" s="28" t="s">
        <v>1075</v>
      </c>
      <c r="D158" s="28" t="s">
        <v>1462</v>
      </c>
      <c r="E158" s="28" t="s">
        <v>1532</v>
      </c>
      <c r="F158" s="35" t="s">
        <v>747</v>
      </c>
      <c r="G158" s="28" t="s">
        <v>38</v>
      </c>
      <c r="H158" s="28" t="s">
        <v>28</v>
      </c>
      <c r="I158" s="28" t="s">
        <v>1550</v>
      </c>
      <c r="J158" s="28" t="s">
        <v>226</v>
      </c>
      <c r="K158" s="28" t="s">
        <v>29</v>
      </c>
      <c r="L158" s="28" t="s">
        <v>30</v>
      </c>
      <c r="M158" s="28" t="s">
        <v>226</v>
      </c>
      <c r="N158" s="28" t="s">
        <v>29</v>
      </c>
      <c r="O158" s="28" t="s">
        <v>30</v>
      </c>
      <c r="P158" s="28"/>
      <c r="Q158" s="28" t="s">
        <v>1076</v>
      </c>
      <c r="R158" s="28" t="s">
        <v>1077</v>
      </c>
      <c r="S158" s="36" t="s">
        <v>1078</v>
      </c>
      <c r="T158" s="37">
        <f t="shared" ca="1" si="4"/>
        <v>45516.333576736113</v>
      </c>
      <c r="U158" s="28" t="s">
        <v>55</v>
      </c>
      <c r="V158" s="20"/>
      <c r="W158" s="49"/>
      <c r="X158" s="24">
        <v>8</v>
      </c>
      <c r="Y158" s="24">
        <v>9</v>
      </c>
      <c r="Z158" s="24">
        <v>5</v>
      </c>
      <c r="AA158" s="21">
        <v>8</v>
      </c>
      <c r="AB158" s="21">
        <v>9</v>
      </c>
      <c r="AC158" s="21">
        <v>7</v>
      </c>
      <c r="AD158" s="22">
        <v>9</v>
      </c>
      <c r="AE158" s="22">
        <v>10</v>
      </c>
      <c r="AF158" s="22">
        <v>8</v>
      </c>
      <c r="AG158" s="24"/>
      <c r="AH158" s="25"/>
    </row>
    <row r="159" spans="1:34" ht="24.9" customHeight="1" x14ac:dyDescent="0.2">
      <c r="A159" s="8">
        <f>IF(B159="","",_xlfn.AGGREGATE(3,3,$B$7:B159))</f>
        <v>153</v>
      </c>
      <c r="B159" s="34" t="s">
        <v>905</v>
      </c>
      <c r="C159" s="28" t="s">
        <v>906</v>
      </c>
      <c r="D159" s="28" t="s">
        <v>1438</v>
      </c>
      <c r="E159" s="28" t="s">
        <v>1532</v>
      </c>
      <c r="F159" s="35" t="s">
        <v>437</v>
      </c>
      <c r="G159" s="28" t="s">
        <v>38</v>
      </c>
      <c r="H159" s="28" t="s">
        <v>28</v>
      </c>
      <c r="I159" s="28" t="s">
        <v>1559</v>
      </c>
      <c r="J159" s="28" t="s">
        <v>425</v>
      </c>
      <c r="K159" s="28" t="s">
        <v>29</v>
      </c>
      <c r="L159" s="28" t="s">
        <v>30</v>
      </c>
      <c r="M159" s="28" t="s">
        <v>425</v>
      </c>
      <c r="N159" s="28" t="s">
        <v>29</v>
      </c>
      <c r="O159" s="28" t="s">
        <v>30</v>
      </c>
      <c r="P159" s="28"/>
      <c r="Q159" s="28" t="s">
        <v>907</v>
      </c>
      <c r="R159" s="28" t="s">
        <v>445</v>
      </c>
      <c r="S159" s="36" t="s">
        <v>908</v>
      </c>
      <c r="T159" s="37">
        <f t="shared" ca="1" si="4"/>
        <v>45516.333576736113</v>
      </c>
      <c r="U159" s="28" t="s">
        <v>34</v>
      </c>
      <c r="V159" s="20"/>
      <c r="W159" s="49"/>
      <c r="X159" s="24">
        <v>9</v>
      </c>
      <c r="Y159" s="24">
        <v>10</v>
      </c>
      <c r="Z159" s="24">
        <v>9</v>
      </c>
      <c r="AA159" s="21">
        <v>9</v>
      </c>
      <c r="AB159" s="21">
        <v>10</v>
      </c>
      <c r="AC159" s="21">
        <v>10</v>
      </c>
      <c r="AD159" s="22">
        <v>9</v>
      </c>
      <c r="AE159" s="22">
        <v>10</v>
      </c>
      <c r="AF159" s="22">
        <v>10</v>
      </c>
      <c r="AG159" s="24" t="s">
        <v>1236</v>
      </c>
      <c r="AH159" s="25"/>
    </row>
    <row r="160" spans="1:34" ht="24.9" customHeight="1" x14ac:dyDescent="0.2">
      <c r="A160" s="8">
        <f>IF(B160="","",_xlfn.AGGREGATE(3,3,$B$7:B160))</f>
        <v>154</v>
      </c>
      <c r="B160" s="34" t="s">
        <v>915</v>
      </c>
      <c r="C160" s="28" t="s">
        <v>916</v>
      </c>
      <c r="D160" s="28" t="s">
        <v>1411</v>
      </c>
      <c r="E160" s="28" t="s">
        <v>1532</v>
      </c>
      <c r="F160" s="35" t="s">
        <v>454</v>
      </c>
      <c r="G160" s="28" t="s">
        <v>38</v>
      </c>
      <c r="H160" s="28" t="s">
        <v>28</v>
      </c>
      <c r="I160" s="28" t="s">
        <v>1559</v>
      </c>
      <c r="J160" s="28" t="s">
        <v>917</v>
      </c>
      <c r="K160" s="28" t="s">
        <v>29</v>
      </c>
      <c r="L160" s="28" t="s">
        <v>30</v>
      </c>
      <c r="M160" s="28" t="s">
        <v>917</v>
      </c>
      <c r="N160" s="28" t="s">
        <v>29</v>
      </c>
      <c r="O160" s="28" t="s">
        <v>30</v>
      </c>
      <c r="P160" s="28"/>
      <c r="Q160" s="28" t="s">
        <v>918</v>
      </c>
      <c r="R160" s="28" t="s">
        <v>919</v>
      </c>
      <c r="S160" s="36" t="s">
        <v>920</v>
      </c>
      <c r="T160" s="37">
        <f t="shared" ca="1" si="4"/>
        <v>45516.333576736113</v>
      </c>
      <c r="U160" s="28" t="s">
        <v>34</v>
      </c>
      <c r="V160" s="20"/>
      <c r="W160" s="49"/>
      <c r="X160" s="24">
        <v>7</v>
      </c>
      <c r="Y160" s="24">
        <v>6</v>
      </c>
      <c r="Z160" s="24">
        <v>8</v>
      </c>
      <c r="AA160" s="21">
        <v>7</v>
      </c>
      <c r="AB160" s="21">
        <v>7</v>
      </c>
      <c r="AC160" s="21">
        <v>7</v>
      </c>
      <c r="AD160" s="22">
        <v>7</v>
      </c>
      <c r="AE160" s="22">
        <v>7</v>
      </c>
      <c r="AF160" s="22">
        <v>5</v>
      </c>
      <c r="AG160" s="24"/>
      <c r="AH160" s="25"/>
    </row>
    <row r="161" spans="1:34" ht="24.9" customHeight="1" x14ac:dyDescent="0.2">
      <c r="A161" s="8">
        <f>IF(B161="","",_xlfn.AGGREGATE(3,3,$B$7:B161))</f>
        <v>155</v>
      </c>
      <c r="B161" s="34" t="s">
        <v>1163</v>
      </c>
      <c r="C161" s="28" t="s">
        <v>1164</v>
      </c>
      <c r="D161" s="28" t="s">
        <v>1473</v>
      </c>
      <c r="E161" s="28" t="s">
        <v>1523</v>
      </c>
      <c r="F161" s="35" t="s">
        <v>836</v>
      </c>
      <c r="G161" s="28" t="s">
        <v>38</v>
      </c>
      <c r="H161" s="28" t="s">
        <v>28</v>
      </c>
      <c r="I161" s="28" t="s">
        <v>1557</v>
      </c>
      <c r="J161" s="28" t="s">
        <v>1566</v>
      </c>
      <c r="K161" s="28" t="s">
        <v>29</v>
      </c>
      <c r="L161" s="28" t="s">
        <v>30</v>
      </c>
      <c r="M161" s="28" t="s">
        <v>1566</v>
      </c>
      <c r="N161" s="28" t="s">
        <v>29</v>
      </c>
      <c r="O161" s="28" t="s">
        <v>30</v>
      </c>
      <c r="P161" s="28"/>
      <c r="Q161" s="28" t="s">
        <v>1165</v>
      </c>
      <c r="R161" s="28" t="s">
        <v>1166</v>
      </c>
      <c r="S161" s="36" t="s">
        <v>1282</v>
      </c>
      <c r="T161" s="37">
        <f t="shared" ca="1" si="4"/>
        <v>45516.333576736113</v>
      </c>
      <c r="U161" s="28" t="s">
        <v>55</v>
      </c>
      <c r="V161" s="20"/>
      <c r="W161" s="49"/>
      <c r="X161" s="24">
        <v>9</v>
      </c>
      <c r="Y161" s="24">
        <v>8</v>
      </c>
      <c r="Z161" s="24">
        <v>8</v>
      </c>
      <c r="AA161" s="21">
        <v>8</v>
      </c>
      <c r="AB161" s="21">
        <v>6</v>
      </c>
      <c r="AC161" s="21">
        <v>7</v>
      </c>
      <c r="AD161" s="22">
        <v>9</v>
      </c>
      <c r="AE161" s="22">
        <v>8</v>
      </c>
      <c r="AF161" s="22">
        <v>6</v>
      </c>
      <c r="AG161" s="24"/>
      <c r="AH161" s="25"/>
    </row>
    <row r="162" spans="1:34" ht="24.9" customHeight="1" x14ac:dyDescent="0.2">
      <c r="A162" s="8">
        <f>IF(B162="","",_xlfn.AGGREGATE(3,3,$B$7:B162))</f>
        <v>156</v>
      </c>
      <c r="B162" s="34" t="s">
        <v>735</v>
      </c>
      <c r="C162" s="28" t="s">
        <v>736</v>
      </c>
      <c r="D162" s="28" t="s">
        <v>1415</v>
      </c>
      <c r="E162" s="28" t="s">
        <v>1523</v>
      </c>
      <c r="F162" s="35" t="s">
        <v>737</v>
      </c>
      <c r="G162" s="28" t="s">
        <v>38</v>
      </c>
      <c r="H162" s="28" t="s">
        <v>28</v>
      </c>
      <c r="I162" s="28" t="s">
        <v>1550</v>
      </c>
      <c r="J162" s="28" t="s">
        <v>346</v>
      </c>
      <c r="K162" s="28" t="s">
        <v>29</v>
      </c>
      <c r="L162" s="28" t="s">
        <v>30</v>
      </c>
      <c r="M162" s="28" t="s">
        <v>346</v>
      </c>
      <c r="N162" s="28" t="s">
        <v>29</v>
      </c>
      <c r="O162" s="28" t="s">
        <v>30</v>
      </c>
      <c r="P162" s="28"/>
      <c r="Q162" s="28" t="s">
        <v>738</v>
      </c>
      <c r="R162" s="28" t="s">
        <v>317</v>
      </c>
      <c r="S162" s="40"/>
      <c r="T162" s="37">
        <f t="shared" ca="1" si="4"/>
        <v>45516.333576736113</v>
      </c>
      <c r="U162" s="28" t="s">
        <v>55</v>
      </c>
      <c r="V162" s="20"/>
      <c r="W162" s="49"/>
      <c r="X162" s="24">
        <v>9</v>
      </c>
      <c r="Y162" s="24">
        <v>10</v>
      </c>
      <c r="Z162" s="24">
        <v>10</v>
      </c>
      <c r="AA162" s="21">
        <v>9</v>
      </c>
      <c r="AB162" s="21">
        <v>9</v>
      </c>
      <c r="AC162" s="21">
        <v>10</v>
      </c>
      <c r="AD162" s="22">
        <v>9</v>
      </c>
      <c r="AE162" s="22">
        <v>10</v>
      </c>
      <c r="AF162" s="22">
        <v>10</v>
      </c>
      <c r="AG162" s="24" t="s">
        <v>1236</v>
      </c>
      <c r="AH162" s="25" t="s">
        <v>1265</v>
      </c>
    </row>
    <row r="163" spans="1:34" ht="24.9" customHeight="1" x14ac:dyDescent="0.2">
      <c r="A163" s="8">
        <f>IF(B163="","",_xlfn.AGGREGATE(3,3,$B$7:B163))</f>
        <v>157</v>
      </c>
      <c r="B163" s="38">
        <v>221</v>
      </c>
      <c r="C163" s="28" t="s">
        <v>1118</v>
      </c>
      <c r="D163" s="28" t="s">
        <v>1468</v>
      </c>
      <c r="E163" s="28" t="s">
        <v>1523</v>
      </c>
      <c r="F163" s="35" t="s">
        <v>1119</v>
      </c>
      <c r="G163" s="28" t="s">
        <v>38</v>
      </c>
      <c r="H163" s="28" t="s">
        <v>28</v>
      </c>
      <c r="I163" s="28" t="s">
        <v>1550</v>
      </c>
      <c r="J163" s="28" t="s">
        <v>1582</v>
      </c>
      <c r="K163" s="28" t="s">
        <v>29</v>
      </c>
      <c r="L163" s="28" t="s">
        <v>30</v>
      </c>
      <c r="M163" s="28" t="s">
        <v>1582</v>
      </c>
      <c r="N163" s="28" t="s">
        <v>29</v>
      </c>
      <c r="O163" s="28" t="s">
        <v>30</v>
      </c>
      <c r="P163" s="28"/>
      <c r="Q163" s="28" t="s">
        <v>1120</v>
      </c>
      <c r="R163" s="28" t="s">
        <v>1121</v>
      </c>
      <c r="S163" s="36" t="s">
        <v>1122</v>
      </c>
      <c r="T163" s="37">
        <f t="shared" ca="1" si="4"/>
        <v>45516.333576736113</v>
      </c>
      <c r="U163" s="28" t="s">
        <v>55</v>
      </c>
      <c r="V163" s="20"/>
      <c r="W163" s="49"/>
      <c r="X163" s="24">
        <v>9</v>
      </c>
      <c r="Y163" s="24">
        <v>9</v>
      </c>
      <c r="Z163" s="24">
        <v>9</v>
      </c>
      <c r="AA163" s="21">
        <v>9</v>
      </c>
      <c r="AB163" s="21">
        <v>8</v>
      </c>
      <c r="AC163" s="21">
        <v>10</v>
      </c>
      <c r="AD163" s="22">
        <v>10</v>
      </c>
      <c r="AE163" s="22">
        <v>8</v>
      </c>
      <c r="AF163" s="22">
        <v>10</v>
      </c>
      <c r="AG163" s="24"/>
      <c r="AH163" s="25"/>
    </row>
    <row r="164" spans="1:34" ht="24.9" customHeight="1" x14ac:dyDescent="0.2">
      <c r="A164" s="8">
        <f>IF(B164="","",_xlfn.AGGREGATE(3,3,$B$7:B164))</f>
        <v>158</v>
      </c>
      <c r="B164" s="34" t="s">
        <v>745</v>
      </c>
      <c r="C164" s="28" t="s">
        <v>746</v>
      </c>
      <c r="D164" s="28" t="s">
        <v>1417</v>
      </c>
      <c r="E164" s="28" t="s">
        <v>1524</v>
      </c>
      <c r="F164" s="35" t="s">
        <v>747</v>
      </c>
      <c r="G164" s="28" t="s">
        <v>27</v>
      </c>
      <c r="H164" s="28" t="s">
        <v>28</v>
      </c>
      <c r="I164" s="28"/>
      <c r="J164" s="28" t="s">
        <v>1587</v>
      </c>
      <c r="K164" s="28" t="s">
        <v>29</v>
      </c>
      <c r="L164" s="28" t="s">
        <v>30</v>
      </c>
      <c r="M164" s="28" t="s">
        <v>1587</v>
      </c>
      <c r="N164" s="28" t="s">
        <v>29</v>
      </c>
      <c r="O164" s="28" t="s">
        <v>30</v>
      </c>
      <c r="P164" s="28"/>
      <c r="Q164" s="28"/>
      <c r="R164" s="28"/>
      <c r="S164" s="36" t="s">
        <v>750</v>
      </c>
      <c r="T164" s="37">
        <f t="shared" ca="1" si="4"/>
        <v>45516.333576736113</v>
      </c>
      <c r="U164" s="28" t="s">
        <v>55</v>
      </c>
      <c r="V164" s="20"/>
      <c r="W164" s="49"/>
      <c r="X164" s="24">
        <v>9</v>
      </c>
      <c r="Y164" s="24">
        <v>10</v>
      </c>
      <c r="Z164" s="24">
        <v>10</v>
      </c>
      <c r="AA164" s="21">
        <v>10</v>
      </c>
      <c r="AB164" s="21">
        <v>8</v>
      </c>
      <c r="AC164" s="21">
        <v>8</v>
      </c>
      <c r="AD164" s="22">
        <v>10</v>
      </c>
      <c r="AE164" s="22">
        <v>9</v>
      </c>
      <c r="AF164" s="22">
        <v>7</v>
      </c>
      <c r="AG164" s="24"/>
      <c r="AH164" s="25"/>
    </row>
    <row r="165" spans="1:34" ht="24.9" customHeight="1" x14ac:dyDescent="0.2">
      <c r="A165" s="8">
        <f>IF(B165="","",_xlfn.AGGREGATE(3,3,$B$7:B165))</f>
        <v>159</v>
      </c>
      <c r="B165" s="34" t="s">
        <v>1079</v>
      </c>
      <c r="C165" s="28" t="s">
        <v>1080</v>
      </c>
      <c r="D165" s="28" t="s">
        <v>1463</v>
      </c>
      <c r="E165" s="28" t="s">
        <v>1509</v>
      </c>
      <c r="F165" s="35" t="s">
        <v>747</v>
      </c>
      <c r="G165" s="28" t="s">
        <v>27</v>
      </c>
      <c r="H165" s="28" t="s">
        <v>28</v>
      </c>
      <c r="I165" s="28" t="s">
        <v>1550</v>
      </c>
      <c r="J165" s="28" t="s">
        <v>226</v>
      </c>
      <c r="K165" s="28" t="s">
        <v>29</v>
      </c>
      <c r="L165" s="28" t="s">
        <v>30</v>
      </c>
      <c r="M165" s="28" t="s">
        <v>226</v>
      </c>
      <c r="N165" s="28" t="s">
        <v>29</v>
      </c>
      <c r="O165" s="28" t="s">
        <v>30</v>
      </c>
      <c r="P165" s="28"/>
      <c r="Q165" s="28" t="s">
        <v>1076</v>
      </c>
      <c r="R165" s="28" t="s">
        <v>1077</v>
      </c>
      <c r="S165" s="36" t="s">
        <v>1078</v>
      </c>
      <c r="T165" s="37">
        <f t="shared" ca="1" si="4"/>
        <v>45516.333576736113</v>
      </c>
      <c r="U165" s="28" t="s">
        <v>55</v>
      </c>
      <c r="V165" s="20"/>
      <c r="W165" s="49"/>
      <c r="X165" s="24">
        <v>10</v>
      </c>
      <c r="Y165" s="24">
        <v>9</v>
      </c>
      <c r="Z165" s="24">
        <v>9</v>
      </c>
      <c r="AA165" s="21">
        <v>10</v>
      </c>
      <c r="AB165" s="21">
        <v>9</v>
      </c>
      <c r="AC165" s="21">
        <v>10</v>
      </c>
      <c r="AD165" s="22">
        <v>10</v>
      </c>
      <c r="AE165" s="22">
        <v>10</v>
      </c>
      <c r="AF165" s="22">
        <v>10</v>
      </c>
      <c r="AG165" s="24" t="s">
        <v>1236</v>
      </c>
      <c r="AH165" s="25" t="s">
        <v>1277</v>
      </c>
    </row>
    <row r="166" spans="1:34" ht="24.9" customHeight="1" x14ac:dyDescent="0.2">
      <c r="A166" s="8">
        <f>IF(B166="","",_xlfn.AGGREGATE(3,3,$B$7:B166))</f>
        <v>160</v>
      </c>
      <c r="B166" s="34" t="s">
        <v>475</v>
      </c>
      <c r="C166" s="28" t="s">
        <v>476</v>
      </c>
      <c r="D166" s="28" t="s">
        <v>1375</v>
      </c>
      <c r="E166" s="28" t="s">
        <v>1509</v>
      </c>
      <c r="F166" s="35" t="s">
        <v>118</v>
      </c>
      <c r="G166" s="28" t="s">
        <v>27</v>
      </c>
      <c r="H166" s="28" t="s">
        <v>28</v>
      </c>
      <c r="I166" s="28" t="s">
        <v>198</v>
      </c>
      <c r="J166" s="28" t="s">
        <v>477</v>
      </c>
      <c r="K166" s="28" t="s">
        <v>29</v>
      </c>
      <c r="L166" s="28" t="s">
        <v>30</v>
      </c>
      <c r="M166" s="28" t="s">
        <v>477</v>
      </c>
      <c r="N166" s="28" t="s">
        <v>29</v>
      </c>
      <c r="O166" s="28" t="s">
        <v>30</v>
      </c>
      <c r="P166" s="28"/>
      <c r="Q166" s="28" t="s">
        <v>478</v>
      </c>
      <c r="R166" s="28" t="s">
        <v>479</v>
      </c>
      <c r="S166" s="36" t="s">
        <v>480</v>
      </c>
      <c r="T166" s="37">
        <f t="shared" ca="1" si="4"/>
        <v>45516.333576736113</v>
      </c>
      <c r="U166" s="28" t="s">
        <v>48</v>
      </c>
      <c r="V166" s="20"/>
      <c r="W166" s="49"/>
      <c r="X166" s="24">
        <v>9</v>
      </c>
      <c r="Y166" s="24">
        <v>10</v>
      </c>
      <c r="Z166" s="24">
        <v>10</v>
      </c>
      <c r="AA166" s="21">
        <v>10</v>
      </c>
      <c r="AB166" s="21">
        <v>9</v>
      </c>
      <c r="AC166" s="21">
        <v>10</v>
      </c>
      <c r="AD166" s="22">
        <v>9</v>
      </c>
      <c r="AE166" s="22">
        <v>10</v>
      </c>
      <c r="AF166" s="22">
        <v>10</v>
      </c>
      <c r="AG166" s="24" t="s">
        <v>1236</v>
      </c>
      <c r="AH166" s="25" t="s">
        <v>1257</v>
      </c>
    </row>
    <row r="167" spans="1:34" ht="24.9" customHeight="1" x14ac:dyDescent="0.2">
      <c r="A167" s="8">
        <f>IF(B167="","",_xlfn.AGGREGATE(3,3,$B$7:B167))</f>
        <v>161</v>
      </c>
      <c r="B167" s="34" t="s">
        <v>933</v>
      </c>
      <c r="C167" s="28" t="s">
        <v>934</v>
      </c>
      <c r="D167" s="28" t="s">
        <v>1441</v>
      </c>
      <c r="E167" s="28" t="s">
        <v>1509</v>
      </c>
      <c r="F167" s="35" t="s">
        <v>935</v>
      </c>
      <c r="G167" s="28" t="s">
        <v>27</v>
      </c>
      <c r="H167" s="28" t="s">
        <v>28</v>
      </c>
      <c r="I167" s="28" t="s">
        <v>1550</v>
      </c>
      <c r="J167" s="28" t="s">
        <v>1551</v>
      </c>
      <c r="K167" s="28" t="s">
        <v>29</v>
      </c>
      <c r="L167" s="28" t="s">
        <v>30</v>
      </c>
      <c r="M167" s="28" t="s">
        <v>1551</v>
      </c>
      <c r="N167" s="28" t="s">
        <v>29</v>
      </c>
      <c r="O167" s="28" t="s">
        <v>30</v>
      </c>
      <c r="P167" s="28"/>
      <c r="Q167" s="28" t="s">
        <v>936</v>
      </c>
      <c r="R167" s="28" t="s">
        <v>937</v>
      </c>
      <c r="S167" s="36" t="s">
        <v>938</v>
      </c>
      <c r="T167" s="37">
        <f t="shared" ca="1" si="4"/>
        <v>45516.333576736113</v>
      </c>
      <c r="U167" s="28" t="s">
        <v>55</v>
      </c>
      <c r="V167" s="20"/>
      <c r="W167" s="49"/>
      <c r="X167" s="24">
        <v>9</v>
      </c>
      <c r="Y167" s="24">
        <v>10</v>
      </c>
      <c r="Z167" s="24">
        <v>9</v>
      </c>
      <c r="AA167" s="21">
        <v>9</v>
      </c>
      <c r="AB167" s="21">
        <v>9</v>
      </c>
      <c r="AC167" s="21">
        <v>10</v>
      </c>
      <c r="AD167" s="22">
        <v>9</v>
      </c>
      <c r="AE167" s="22">
        <v>10</v>
      </c>
      <c r="AF167" s="22">
        <v>9</v>
      </c>
      <c r="AG167" s="24" t="s">
        <v>1236</v>
      </c>
      <c r="AH167" s="25" t="s">
        <v>1272</v>
      </c>
    </row>
    <row r="168" spans="1:34" ht="24.9" customHeight="1" x14ac:dyDescent="0.2">
      <c r="A168" s="8">
        <f>IF(B168="","",_xlfn.AGGREGATE(3,3,$B$7:B168))</f>
        <v>162</v>
      </c>
      <c r="B168" s="34" t="s">
        <v>350</v>
      </c>
      <c r="C168" s="28" t="s">
        <v>351</v>
      </c>
      <c r="D168" s="28" t="s">
        <v>1357</v>
      </c>
      <c r="E168" s="28" t="s">
        <v>1499</v>
      </c>
      <c r="F168" s="35" t="s">
        <v>352</v>
      </c>
      <c r="G168" s="28" t="s">
        <v>27</v>
      </c>
      <c r="H168" s="28" t="s">
        <v>28</v>
      </c>
      <c r="I168" s="28" t="s">
        <v>1644</v>
      </c>
      <c r="J168" s="28" t="s">
        <v>1229</v>
      </c>
      <c r="K168" s="28" t="s">
        <v>29</v>
      </c>
      <c r="L168" s="28" t="s">
        <v>30</v>
      </c>
      <c r="M168" s="28" t="s">
        <v>1229</v>
      </c>
      <c r="N168" s="28" t="s">
        <v>29</v>
      </c>
      <c r="O168" s="28" t="s">
        <v>30</v>
      </c>
      <c r="P168" s="28"/>
      <c r="Q168" s="28" t="s">
        <v>353</v>
      </c>
      <c r="R168" s="28" t="s">
        <v>1725</v>
      </c>
      <c r="S168" s="36" t="s">
        <v>354</v>
      </c>
      <c r="T168" s="37">
        <f t="shared" ca="1" si="4"/>
        <v>45516.333576736113</v>
      </c>
      <c r="U168" s="28" t="s">
        <v>55</v>
      </c>
      <c r="V168" s="20"/>
      <c r="W168" s="49"/>
      <c r="X168" s="24">
        <v>9</v>
      </c>
      <c r="Y168" s="24">
        <v>7</v>
      </c>
      <c r="Z168" s="24">
        <v>6</v>
      </c>
      <c r="AA168" s="21">
        <v>9</v>
      </c>
      <c r="AB168" s="21">
        <v>5</v>
      </c>
      <c r="AC168" s="21">
        <v>7</v>
      </c>
      <c r="AD168" s="22">
        <v>8</v>
      </c>
      <c r="AE168" s="22">
        <v>9</v>
      </c>
      <c r="AF168" s="22">
        <v>8</v>
      </c>
      <c r="AG168" s="24"/>
      <c r="AH168" s="25"/>
    </row>
    <row r="169" spans="1:34" ht="24.9" customHeight="1" x14ac:dyDescent="0.2">
      <c r="A169" s="8">
        <f>IF(B169="","",_xlfn.AGGREGATE(3,3,$B$7:B169))</f>
        <v>163</v>
      </c>
      <c r="B169" s="34" t="s">
        <v>928</v>
      </c>
      <c r="C169" s="28" t="s">
        <v>929</v>
      </c>
      <c r="D169" s="28" t="s">
        <v>1405</v>
      </c>
      <c r="E169" s="28" t="s">
        <v>1535</v>
      </c>
      <c r="F169" s="35" t="s">
        <v>930</v>
      </c>
      <c r="G169" s="28" t="s">
        <v>38</v>
      </c>
      <c r="H169" s="28" t="s">
        <v>28</v>
      </c>
      <c r="I169" s="28" t="s">
        <v>1550</v>
      </c>
      <c r="J169" s="28" t="s">
        <v>239</v>
      </c>
      <c r="K169" s="28" t="s">
        <v>29</v>
      </c>
      <c r="L169" s="28" t="s">
        <v>30</v>
      </c>
      <c r="M169" s="28" t="s">
        <v>239</v>
      </c>
      <c r="N169" s="28" t="s">
        <v>29</v>
      </c>
      <c r="O169" s="28" t="s">
        <v>30</v>
      </c>
      <c r="P169" s="28"/>
      <c r="Q169" s="28" t="s">
        <v>931</v>
      </c>
      <c r="R169" s="28" t="s">
        <v>144</v>
      </c>
      <c r="S169" s="36" t="s">
        <v>932</v>
      </c>
      <c r="T169" s="37">
        <f t="shared" ca="1" si="4"/>
        <v>45516.333576736113</v>
      </c>
      <c r="U169" s="28" t="s">
        <v>34</v>
      </c>
      <c r="V169" s="20"/>
      <c r="W169" s="49"/>
      <c r="X169" s="24">
        <v>8</v>
      </c>
      <c r="Y169" s="24">
        <v>7</v>
      </c>
      <c r="Z169" s="24">
        <v>5</v>
      </c>
      <c r="AA169" s="21">
        <v>7</v>
      </c>
      <c r="AB169" s="21">
        <v>6</v>
      </c>
      <c r="AC169" s="21">
        <v>7</v>
      </c>
      <c r="AD169" s="22">
        <v>8</v>
      </c>
      <c r="AE169" s="22">
        <v>8</v>
      </c>
      <c r="AF169" s="22">
        <v>5</v>
      </c>
      <c r="AG169" s="24"/>
      <c r="AH169" s="25"/>
    </row>
    <row r="170" spans="1:34" ht="24.9" customHeight="1" x14ac:dyDescent="0.2">
      <c r="A170" s="8">
        <f>IF(B170="","",_xlfn.AGGREGATE(3,3,$B$7:B170))</f>
        <v>164</v>
      </c>
      <c r="B170" s="34" t="s">
        <v>954</v>
      </c>
      <c r="C170" s="28" t="s">
        <v>955</v>
      </c>
      <c r="D170" s="28" t="s">
        <v>1444</v>
      </c>
      <c r="E170" s="28" t="s">
        <v>1537</v>
      </c>
      <c r="F170" s="35" t="s">
        <v>956</v>
      </c>
      <c r="G170" s="28" t="s">
        <v>38</v>
      </c>
      <c r="H170" s="28" t="s">
        <v>28</v>
      </c>
      <c r="I170" s="28" t="s">
        <v>957</v>
      </c>
      <c r="J170" s="28" t="s">
        <v>850</v>
      </c>
      <c r="K170" s="28" t="s">
        <v>29</v>
      </c>
      <c r="L170" s="28" t="s">
        <v>30</v>
      </c>
      <c r="M170" s="28" t="s">
        <v>850</v>
      </c>
      <c r="N170" s="28" t="s">
        <v>29</v>
      </c>
      <c r="O170" s="28" t="s">
        <v>30</v>
      </c>
      <c r="P170" s="28"/>
      <c r="Q170" s="28" t="s">
        <v>958</v>
      </c>
      <c r="R170" s="28" t="s">
        <v>959</v>
      </c>
      <c r="S170" s="36" t="s">
        <v>960</v>
      </c>
      <c r="T170" s="37">
        <f t="shared" ca="1" si="4"/>
        <v>45516.333576736113</v>
      </c>
      <c r="U170" s="28" t="s">
        <v>55</v>
      </c>
      <c r="V170" s="20"/>
      <c r="W170" s="49"/>
      <c r="X170" s="24">
        <v>10</v>
      </c>
      <c r="Y170" s="24">
        <v>10</v>
      </c>
      <c r="Z170" s="24">
        <v>9</v>
      </c>
      <c r="AA170" s="21">
        <v>9</v>
      </c>
      <c r="AB170" s="21">
        <v>8</v>
      </c>
      <c r="AC170" s="21">
        <v>9</v>
      </c>
      <c r="AD170" s="22">
        <v>10</v>
      </c>
      <c r="AE170" s="22">
        <v>9</v>
      </c>
      <c r="AF170" s="22">
        <v>9</v>
      </c>
      <c r="AG170" s="24" t="s">
        <v>1236</v>
      </c>
      <c r="AH170" s="25"/>
    </row>
    <row r="171" spans="1:34" ht="24.9" customHeight="1" x14ac:dyDescent="0.2">
      <c r="A171" s="8">
        <f>IF(B171="","",_xlfn.AGGREGATE(3,3,$B$7:B171))</f>
        <v>165</v>
      </c>
      <c r="B171" s="34" t="s">
        <v>1095</v>
      </c>
      <c r="C171" s="28" t="s">
        <v>1096</v>
      </c>
      <c r="D171" s="28" t="s">
        <v>1466</v>
      </c>
      <c r="E171" s="28" t="s">
        <v>1544</v>
      </c>
      <c r="F171" s="35" t="s">
        <v>1097</v>
      </c>
      <c r="G171" s="28" t="s">
        <v>38</v>
      </c>
      <c r="H171" s="28" t="s">
        <v>28</v>
      </c>
      <c r="I171" s="28" t="s">
        <v>1731</v>
      </c>
      <c r="J171" s="28" t="s">
        <v>1098</v>
      </c>
      <c r="K171" s="28" t="s">
        <v>29</v>
      </c>
      <c r="L171" s="28" t="s">
        <v>30</v>
      </c>
      <c r="M171" s="28" t="s">
        <v>1098</v>
      </c>
      <c r="N171" s="28" t="s">
        <v>29</v>
      </c>
      <c r="O171" s="28" t="s">
        <v>30</v>
      </c>
      <c r="P171" s="28"/>
      <c r="Q171" s="28" t="s">
        <v>1099</v>
      </c>
      <c r="R171" s="28" t="s">
        <v>1100</v>
      </c>
      <c r="S171" s="36" t="s">
        <v>1101</v>
      </c>
      <c r="T171" s="37">
        <f t="shared" ca="1" si="4"/>
        <v>45516.333576736113</v>
      </c>
      <c r="U171" s="28" t="s">
        <v>48</v>
      </c>
      <c r="V171" s="20"/>
      <c r="W171" s="49"/>
      <c r="X171" s="24">
        <v>9</v>
      </c>
      <c r="Y171" s="24">
        <v>10</v>
      </c>
      <c r="Z171" s="24">
        <v>9</v>
      </c>
      <c r="AA171" s="21">
        <v>9</v>
      </c>
      <c r="AB171" s="21">
        <v>9</v>
      </c>
      <c r="AC171" s="21">
        <v>9</v>
      </c>
      <c r="AD171" s="22">
        <v>9</v>
      </c>
      <c r="AE171" s="22">
        <v>10</v>
      </c>
      <c r="AF171" s="22">
        <v>8</v>
      </c>
      <c r="AG171" s="24"/>
      <c r="AH171" s="25"/>
    </row>
    <row r="172" spans="1:34" ht="24.9" customHeight="1" x14ac:dyDescent="0.2">
      <c r="A172" s="8">
        <f>IF(B172="","",_xlfn.AGGREGATE(3,3,$B$7:B172))</f>
        <v>166</v>
      </c>
      <c r="B172" s="34" t="s">
        <v>909</v>
      </c>
      <c r="C172" s="28" t="s">
        <v>910</v>
      </c>
      <c r="D172" s="28" t="s">
        <v>1367</v>
      </c>
      <c r="E172" s="28" t="s">
        <v>1519</v>
      </c>
      <c r="F172" s="35" t="s">
        <v>911</v>
      </c>
      <c r="G172" s="28" t="s">
        <v>38</v>
      </c>
      <c r="H172" s="28" t="s">
        <v>28</v>
      </c>
      <c r="I172" s="28" t="s">
        <v>1550</v>
      </c>
      <c r="J172" s="28" t="s">
        <v>477</v>
      </c>
      <c r="K172" s="28" t="s">
        <v>29</v>
      </c>
      <c r="L172" s="28" t="s">
        <v>30</v>
      </c>
      <c r="M172" s="28" t="s">
        <v>477</v>
      </c>
      <c r="N172" s="28" t="s">
        <v>29</v>
      </c>
      <c r="O172" s="28" t="s">
        <v>30</v>
      </c>
      <c r="P172" s="28"/>
      <c r="Q172" s="28" t="s">
        <v>912</v>
      </c>
      <c r="R172" s="28" t="s">
        <v>913</v>
      </c>
      <c r="S172" s="36" t="s">
        <v>914</v>
      </c>
      <c r="T172" s="37">
        <f t="shared" ca="1" si="4"/>
        <v>45516.333576736113</v>
      </c>
      <c r="U172" s="28" t="s">
        <v>34</v>
      </c>
      <c r="V172" s="20"/>
      <c r="W172" s="49"/>
      <c r="X172" s="24">
        <v>8</v>
      </c>
      <c r="Y172" s="24">
        <v>9</v>
      </c>
      <c r="Z172" s="24">
        <v>8</v>
      </c>
      <c r="AA172" s="21">
        <v>9</v>
      </c>
      <c r="AB172" s="21">
        <v>9</v>
      </c>
      <c r="AC172" s="21">
        <v>9</v>
      </c>
      <c r="AD172" s="22">
        <v>9</v>
      </c>
      <c r="AE172" s="22">
        <v>10</v>
      </c>
      <c r="AF172" s="22">
        <v>9</v>
      </c>
      <c r="AG172" s="24" t="s">
        <v>1236</v>
      </c>
      <c r="AH172" s="25"/>
    </row>
    <row r="173" spans="1:34" ht="24.9" customHeight="1" x14ac:dyDescent="0.2">
      <c r="A173" s="8">
        <f>IF(B173="","",_xlfn.AGGREGATE(3,3,$B$7:B173))</f>
        <v>167</v>
      </c>
      <c r="B173" s="34" t="s">
        <v>671</v>
      </c>
      <c r="C173" s="28" t="s">
        <v>672</v>
      </c>
      <c r="D173" s="28" t="s">
        <v>1404</v>
      </c>
      <c r="E173" s="28" t="s">
        <v>1519</v>
      </c>
      <c r="F173" s="35" t="s">
        <v>118</v>
      </c>
      <c r="G173" s="28" t="s">
        <v>27</v>
      </c>
      <c r="H173" s="28" t="s">
        <v>28</v>
      </c>
      <c r="I173" s="28" t="s">
        <v>1559</v>
      </c>
      <c r="J173" s="28" t="s">
        <v>1015</v>
      </c>
      <c r="K173" s="28" t="s">
        <v>29</v>
      </c>
      <c r="L173" s="28" t="s">
        <v>30</v>
      </c>
      <c r="M173" s="28" t="s">
        <v>1015</v>
      </c>
      <c r="N173" s="28" t="s">
        <v>29</v>
      </c>
      <c r="O173" s="28" t="s">
        <v>30</v>
      </c>
      <c r="P173" s="28"/>
      <c r="Q173" s="28" t="s">
        <v>673</v>
      </c>
      <c r="R173" s="28" t="s">
        <v>674</v>
      </c>
      <c r="S173" s="36" t="s">
        <v>675</v>
      </c>
      <c r="T173" s="37">
        <f t="shared" ca="1" si="4"/>
        <v>45516.333576736113</v>
      </c>
      <c r="U173" s="28" t="s">
        <v>55</v>
      </c>
      <c r="V173" s="20"/>
      <c r="W173" s="49"/>
      <c r="X173" s="24">
        <v>9</v>
      </c>
      <c r="Y173" s="24">
        <v>10</v>
      </c>
      <c r="Z173" s="24">
        <v>5</v>
      </c>
      <c r="AA173" s="21">
        <v>9</v>
      </c>
      <c r="AB173" s="21">
        <v>7</v>
      </c>
      <c r="AC173" s="21">
        <v>8</v>
      </c>
      <c r="AD173" s="22">
        <v>9</v>
      </c>
      <c r="AE173" s="22">
        <v>9</v>
      </c>
      <c r="AF173" s="22">
        <v>8</v>
      </c>
      <c r="AG173" s="24"/>
      <c r="AH173" s="25"/>
    </row>
    <row r="174" spans="1:34" ht="24.9" customHeight="1" x14ac:dyDescent="0.2">
      <c r="A174" s="8">
        <f>IF(B174="","",_xlfn.AGGREGATE(3,3,$B$7:B174))</f>
        <v>168</v>
      </c>
      <c r="B174" s="34" t="s">
        <v>487</v>
      </c>
      <c r="C174" s="28" t="s">
        <v>488</v>
      </c>
      <c r="D174" s="28" t="s">
        <v>1297</v>
      </c>
      <c r="E174" s="28" t="s">
        <v>1510</v>
      </c>
      <c r="F174" s="35" t="s">
        <v>489</v>
      </c>
      <c r="G174" s="28" t="s">
        <v>27</v>
      </c>
      <c r="H174" s="28" t="s">
        <v>28</v>
      </c>
      <c r="I174" s="28" t="s">
        <v>1557</v>
      </c>
      <c r="J174" s="28" t="s">
        <v>393</v>
      </c>
      <c r="K174" s="28" t="s">
        <v>29</v>
      </c>
      <c r="L174" s="28" t="s">
        <v>30</v>
      </c>
      <c r="M174" s="28" t="s">
        <v>490</v>
      </c>
      <c r="N174" s="28" t="s">
        <v>491</v>
      </c>
      <c r="O174" s="28" t="s">
        <v>30</v>
      </c>
      <c r="P174" s="28"/>
      <c r="Q174" s="28" t="s">
        <v>492</v>
      </c>
      <c r="R174" s="28" t="s">
        <v>493</v>
      </c>
      <c r="S174" s="36" t="s">
        <v>494</v>
      </c>
      <c r="T174" s="37">
        <f t="shared" ca="1" si="4"/>
        <v>45516.333576736113</v>
      </c>
      <c r="U174" s="28" t="s">
        <v>491</v>
      </c>
      <c r="V174" s="20"/>
      <c r="W174" s="49"/>
      <c r="X174" s="24">
        <v>7</v>
      </c>
      <c r="Y174" s="24">
        <v>6</v>
      </c>
      <c r="Z174" s="24">
        <v>5</v>
      </c>
      <c r="AA174" s="21">
        <v>6</v>
      </c>
      <c r="AB174" s="21">
        <v>8</v>
      </c>
      <c r="AC174" s="21">
        <v>6</v>
      </c>
      <c r="AD174" s="22">
        <v>8</v>
      </c>
      <c r="AE174" s="22">
        <v>6</v>
      </c>
      <c r="AF174" s="22">
        <v>10</v>
      </c>
      <c r="AG174" s="24"/>
      <c r="AH174" s="25"/>
    </row>
    <row r="175" spans="1:34" ht="24.9" customHeight="1" x14ac:dyDescent="0.2">
      <c r="A175" s="8">
        <f>IF(B175="","",_xlfn.AGGREGATE(3,3,$B$7:B175))</f>
        <v>169</v>
      </c>
      <c r="B175" s="34" t="s">
        <v>788</v>
      </c>
      <c r="C175" s="28" t="s">
        <v>789</v>
      </c>
      <c r="D175" s="28" t="s">
        <v>1341</v>
      </c>
      <c r="E175" s="28" t="s">
        <v>1527</v>
      </c>
      <c r="F175" s="35" t="s">
        <v>790</v>
      </c>
      <c r="G175" s="28" t="s">
        <v>38</v>
      </c>
      <c r="H175" s="28" t="s">
        <v>28</v>
      </c>
      <c r="I175" s="28" t="s">
        <v>1550</v>
      </c>
      <c r="J175" s="28" t="s">
        <v>412</v>
      </c>
      <c r="K175" s="28" t="s">
        <v>29</v>
      </c>
      <c r="L175" s="28" t="s">
        <v>30</v>
      </c>
      <c r="M175" s="28" t="s">
        <v>412</v>
      </c>
      <c r="N175" s="28" t="s">
        <v>29</v>
      </c>
      <c r="O175" s="28" t="s">
        <v>30</v>
      </c>
      <c r="P175" s="28"/>
      <c r="Q175" s="28" t="s">
        <v>791</v>
      </c>
      <c r="R175" s="28" t="s">
        <v>792</v>
      </c>
      <c r="S175" s="36" t="s">
        <v>793</v>
      </c>
      <c r="T175" s="37">
        <f t="shared" ca="1" si="4"/>
        <v>45516.333576736113</v>
      </c>
      <c r="U175" s="28" t="s">
        <v>34</v>
      </c>
      <c r="V175" s="20"/>
      <c r="W175" s="49"/>
      <c r="X175" s="24">
        <v>8</v>
      </c>
      <c r="Y175" s="24">
        <v>9</v>
      </c>
      <c r="Z175" s="24">
        <v>7</v>
      </c>
      <c r="AA175" s="21">
        <v>8</v>
      </c>
      <c r="AB175" s="21">
        <v>9</v>
      </c>
      <c r="AC175" s="21">
        <v>7</v>
      </c>
      <c r="AD175" s="22">
        <v>9</v>
      </c>
      <c r="AE175" s="22">
        <v>9</v>
      </c>
      <c r="AF175" s="22">
        <v>10</v>
      </c>
      <c r="AG175" s="24" t="s">
        <v>1236</v>
      </c>
      <c r="AH175" s="25"/>
    </row>
    <row r="176" spans="1:34" ht="24.9" customHeight="1" x14ac:dyDescent="0.2">
      <c r="A176" s="8">
        <f>IF(B176="","",_xlfn.AGGREGATE(3,3,$B$7:B176))</f>
        <v>170</v>
      </c>
      <c r="B176" s="34" t="s">
        <v>463</v>
      </c>
      <c r="C176" s="28" t="s">
        <v>464</v>
      </c>
      <c r="D176" s="28" t="s">
        <v>1373</v>
      </c>
      <c r="E176" s="28" t="s">
        <v>1507</v>
      </c>
      <c r="F176" s="35" t="s">
        <v>465</v>
      </c>
      <c r="G176" s="28" t="s">
        <v>38</v>
      </c>
      <c r="H176" s="28" t="s">
        <v>28</v>
      </c>
      <c r="I176" s="28" t="s">
        <v>1557</v>
      </c>
      <c r="J176" s="28" t="s">
        <v>375</v>
      </c>
      <c r="K176" s="28" t="s">
        <v>29</v>
      </c>
      <c r="L176" s="28" t="s">
        <v>30</v>
      </c>
      <c r="M176" s="28" t="s">
        <v>375</v>
      </c>
      <c r="N176" s="28" t="s">
        <v>29</v>
      </c>
      <c r="O176" s="28" t="s">
        <v>30</v>
      </c>
      <c r="P176" s="28"/>
      <c r="Q176" s="28" t="s">
        <v>466</v>
      </c>
      <c r="R176" s="28" t="s">
        <v>467</v>
      </c>
      <c r="S176" s="36" t="s">
        <v>468</v>
      </c>
      <c r="T176" s="37">
        <f t="shared" ca="1" si="4"/>
        <v>45516.333576736113</v>
      </c>
      <c r="U176" s="28" t="s">
        <v>55</v>
      </c>
      <c r="V176" s="20"/>
      <c r="W176" s="49"/>
      <c r="X176" s="24">
        <v>6</v>
      </c>
      <c r="Y176" s="24">
        <v>5</v>
      </c>
      <c r="Z176" s="24">
        <v>5</v>
      </c>
      <c r="AA176" s="21">
        <v>9</v>
      </c>
      <c r="AB176" s="21">
        <v>7</v>
      </c>
      <c r="AC176" s="21">
        <v>9</v>
      </c>
      <c r="AD176" s="22">
        <v>7</v>
      </c>
      <c r="AE176" s="22">
        <v>7</v>
      </c>
      <c r="AF176" s="22">
        <v>5</v>
      </c>
      <c r="AG176" s="24"/>
      <c r="AH176" s="25"/>
    </row>
    <row r="177" spans="1:34" ht="24.9" customHeight="1" x14ac:dyDescent="0.2">
      <c r="A177" s="8">
        <f>IF(B177="","",_xlfn.AGGREGATE(3,3,$B$7:B177))</f>
        <v>171</v>
      </c>
      <c r="B177" s="34" t="s">
        <v>562</v>
      </c>
      <c r="C177" s="28" t="s">
        <v>563</v>
      </c>
      <c r="D177" s="28" t="s">
        <v>1388</v>
      </c>
      <c r="E177" s="28" t="s">
        <v>1486</v>
      </c>
      <c r="F177" s="35" t="s">
        <v>78</v>
      </c>
      <c r="G177" s="28" t="s">
        <v>27</v>
      </c>
      <c r="H177" s="28" t="s">
        <v>28</v>
      </c>
      <c r="I177" s="28" t="s">
        <v>1557</v>
      </c>
      <c r="J177" s="28" t="s">
        <v>1569</v>
      </c>
      <c r="K177" s="28" t="s">
        <v>29</v>
      </c>
      <c r="L177" s="28" t="s">
        <v>30</v>
      </c>
      <c r="M177" s="28" t="s">
        <v>1569</v>
      </c>
      <c r="N177" s="28" t="s">
        <v>29</v>
      </c>
      <c r="O177" s="28" t="s">
        <v>30</v>
      </c>
      <c r="P177" s="28"/>
      <c r="Q177" s="28" t="s">
        <v>564</v>
      </c>
      <c r="R177" s="28" t="s">
        <v>565</v>
      </c>
      <c r="S177" s="36" t="s">
        <v>566</v>
      </c>
      <c r="T177" s="37">
        <f t="shared" ca="1" si="4"/>
        <v>45516.333576736113</v>
      </c>
      <c r="U177" s="28" t="s">
        <v>55</v>
      </c>
      <c r="V177" s="20"/>
      <c r="W177" s="49"/>
      <c r="X177" s="24">
        <v>10</v>
      </c>
      <c r="Y177" s="24">
        <v>10</v>
      </c>
      <c r="Z177" s="24">
        <v>9</v>
      </c>
      <c r="AA177" s="21">
        <v>10</v>
      </c>
      <c r="AB177" s="21">
        <v>10</v>
      </c>
      <c r="AC177" s="21">
        <v>9</v>
      </c>
      <c r="AD177" s="22">
        <v>9</v>
      </c>
      <c r="AE177" s="22">
        <v>10</v>
      </c>
      <c r="AF177" s="22">
        <v>10</v>
      </c>
      <c r="AG177" s="24" t="s">
        <v>1236</v>
      </c>
      <c r="AH177" s="25"/>
    </row>
    <row r="178" spans="1:34" ht="24.9" customHeight="1" x14ac:dyDescent="0.2">
      <c r="A178" s="8">
        <f>IF(B178="","",_xlfn.AGGREGATE(3,3,$B$7:B178))</f>
        <v>172</v>
      </c>
      <c r="B178" s="34" t="s">
        <v>1223</v>
      </c>
      <c r="C178" s="28" t="s">
        <v>563</v>
      </c>
      <c r="D178" s="28" t="s">
        <v>1388</v>
      </c>
      <c r="E178" s="28" t="s">
        <v>1486</v>
      </c>
      <c r="F178" s="39">
        <v>41349</v>
      </c>
      <c r="G178" s="28" t="s">
        <v>27</v>
      </c>
      <c r="H178" s="28" t="s">
        <v>28</v>
      </c>
      <c r="I178" s="28" t="s">
        <v>1224</v>
      </c>
      <c r="J178" s="28" t="s">
        <v>199</v>
      </c>
      <c r="K178" s="28" t="s">
        <v>192</v>
      </c>
      <c r="L178" s="28" t="s">
        <v>30</v>
      </c>
      <c r="M178" s="28" t="s">
        <v>199</v>
      </c>
      <c r="N178" s="28" t="s">
        <v>192</v>
      </c>
      <c r="O178" s="28" t="s">
        <v>30</v>
      </c>
      <c r="P178" s="28"/>
      <c r="Q178" s="28" t="s">
        <v>1225</v>
      </c>
      <c r="R178" s="28" t="s">
        <v>1226</v>
      </c>
      <c r="S178" s="36" t="s">
        <v>1227</v>
      </c>
      <c r="T178" s="37">
        <f t="shared" ca="1" si="4"/>
        <v>45516.333576736113</v>
      </c>
      <c r="U178" s="28" t="s">
        <v>55</v>
      </c>
      <c r="V178" s="20"/>
      <c r="W178" s="49"/>
      <c r="X178" s="24">
        <v>7</v>
      </c>
      <c r="Y178" s="24">
        <v>8</v>
      </c>
      <c r="Z178" s="24">
        <v>8</v>
      </c>
      <c r="AA178" s="21">
        <v>10</v>
      </c>
      <c r="AB178" s="21">
        <v>9</v>
      </c>
      <c r="AC178" s="21">
        <v>9</v>
      </c>
      <c r="AD178" s="22">
        <v>9</v>
      </c>
      <c r="AE178" s="22">
        <v>10</v>
      </c>
      <c r="AF178" s="22">
        <v>10</v>
      </c>
      <c r="AG178" s="24" t="s">
        <v>1236</v>
      </c>
      <c r="AH178" s="25"/>
    </row>
    <row r="179" spans="1:34" ht="24.9" customHeight="1" x14ac:dyDescent="0.2">
      <c r="A179" s="8">
        <f>IF(B179="","",_xlfn.AGGREGATE(3,3,$B$7:B179))</f>
        <v>173</v>
      </c>
      <c r="B179" s="34" t="s">
        <v>754</v>
      </c>
      <c r="C179" s="28" t="s">
        <v>755</v>
      </c>
      <c r="D179" s="28" t="s">
        <v>1419</v>
      </c>
      <c r="E179" s="28" t="s">
        <v>1486</v>
      </c>
      <c r="F179" s="35" t="s">
        <v>756</v>
      </c>
      <c r="G179" s="28" t="s">
        <v>27</v>
      </c>
      <c r="H179" s="28" t="s">
        <v>28</v>
      </c>
      <c r="I179" s="28" t="s">
        <v>190</v>
      </c>
      <c r="J179" s="28" t="s">
        <v>412</v>
      </c>
      <c r="K179" s="28" t="s">
        <v>29</v>
      </c>
      <c r="L179" s="28" t="s">
        <v>30</v>
      </c>
      <c r="M179" s="28" t="s">
        <v>412</v>
      </c>
      <c r="N179" s="28" t="s">
        <v>29</v>
      </c>
      <c r="O179" s="28" t="s">
        <v>30</v>
      </c>
      <c r="P179" s="28"/>
      <c r="Q179" s="28" t="s">
        <v>757</v>
      </c>
      <c r="R179" s="28" t="s">
        <v>758</v>
      </c>
      <c r="S179" s="36" t="s">
        <v>759</v>
      </c>
      <c r="T179" s="37">
        <f t="shared" ca="1" si="4"/>
        <v>45516.333576736113</v>
      </c>
      <c r="U179" s="28" t="s">
        <v>34</v>
      </c>
      <c r="V179" s="20"/>
      <c r="W179" s="49"/>
      <c r="X179" s="24">
        <v>10</v>
      </c>
      <c r="Y179" s="24">
        <v>10</v>
      </c>
      <c r="Z179" s="24">
        <v>10</v>
      </c>
      <c r="AA179" s="21">
        <v>10</v>
      </c>
      <c r="AB179" s="21">
        <v>10</v>
      </c>
      <c r="AC179" s="21">
        <v>9</v>
      </c>
      <c r="AD179" s="22">
        <v>10</v>
      </c>
      <c r="AE179" s="22">
        <v>10</v>
      </c>
      <c r="AF179" s="22">
        <v>10</v>
      </c>
      <c r="AG179" s="24" t="s">
        <v>1236</v>
      </c>
      <c r="AH179" s="25"/>
    </row>
    <row r="180" spans="1:34" ht="24.9" customHeight="1" x14ac:dyDescent="0.2">
      <c r="A180" s="8">
        <f>IF(B180="","",_xlfn.AGGREGATE(3,3,$B$7:B180))</f>
        <v>174</v>
      </c>
      <c r="B180" s="34" t="s">
        <v>223</v>
      </c>
      <c r="C180" s="28" t="s">
        <v>224</v>
      </c>
      <c r="D180" s="28" t="s">
        <v>1336</v>
      </c>
      <c r="E180" s="28" t="s">
        <v>1486</v>
      </c>
      <c r="F180" s="35" t="s">
        <v>225</v>
      </c>
      <c r="G180" s="28" t="s">
        <v>27</v>
      </c>
      <c r="H180" s="28" t="s">
        <v>28</v>
      </c>
      <c r="I180" s="28" t="s">
        <v>1559</v>
      </c>
      <c r="J180" s="28" t="s">
        <v>226</v>
      </c>
      <c r="K180" s="28" t="s">
        <v>29</v>
      </c>
      <c r="L180" s="28" t="s">
        <v>30</v>
      </c>
      <c r="M180" s="28" t="s">
        <v>226</v>
      </c>
      <c r="N180" s="28" t="s">
        <v>29</v>
      </c>
      <c r="O180" s="28" t="s">
        <v>30</v>
      </c>
      <c r="P180" s="28"/>
      <c r="Q180" s="28" t="s">
        <v>227</v>
      </c>
      <c r="R180" s="28" t="s">
        <v>1742</v>
      </c>
      <c r="S180" s="36" t="s">
        <v>228</v>
      </c>
      <c r="T180" s="37">
        <f t="shared" ca="1" si="4"/>
        <v>45516.333576736113</v>
      </c>
      <c r="U180" s="28" t="s">
        <v>55</v>
      </c>
      <c r="V180" s="20"/>
      <c r="W180" s="49"/>
      <c r="X180" s="24">
        <v>9</v>
      </c>
      <c r="Y180" s="24">
        <v>10</v>
      </c>
      <c r="Z180" s="24">
        <v>7</v>
      </c>
      <c r="AA180" s="21">
        <v>10</v>
      </c>
      <c r="AB180" s="21">
        <v>10</v>
      </c>
      <c r="AC180" s="21">
        <v>10</v>
      </c>
      <c r="AD180" s="22">
        <v>10</v>
      </c>
      <c r="AE180" s="22">
        <v>10</v>
      </c>
      <c r="AF180" s="22">
        <v>10</v>
      </c>
      <c r="AG180" s="24" t="s">
        <v>1236</v>
      </c>
      <c r="AH180" s="25"/>
    </row>
    <row r="181" spans="1:34" ht="24.9" customHeight="1" x14ac:dyDescent="0.2">
      <c r="A181" s="8">
        <f>IF(B181="","",_xlfn.AGGREGATE(3,3,$B$7:B181))</f>
        <v>175</v>
      </c>
      <c r="B181" s="34" t="s">
        <v>1171</v>
      </c>
      <c r="C181" s="28" t="s">
        <v>1172</v>
      </c>
      <c r="D181" s="28" t="s">
        <v>1474</v>
      </c>
      <c r="E181" s="28" t="s">
        <v>1486</v>
      </c>
      <c r="F181" s="35" t="s">
        <v>1173</v>
      </c>
      <c r="G181" s="28" t="s">
        <v>27</v>
      </c>
      <c r="H181" s="28" t="s">
        <v>28</v>
      </c>
      <c r="I181" s="28" t="s">
        <v>1550</v>
      </c>
      <c r="J181" s="28" t="s">
        <v>357</v>
      </c>
      <c r="K181" s="28" t="s">
        <v>29</v>
      </c>
      <c r="L181" s="28" t="s">
        <v>30</v>
      </c>
      <c r="M181" s="28" t="s">
        <v>357</v>
      </c>
      <c r="N181" s="28" t="s">
        <v>29</v>
      </c>
      <c r="O181" s="28" t="s">
        <v>30</v>
      </c>
      <c r="P181" s="28"/>
      <c r="Q181" s="28" t="s">
        <v>1174</v>
      </c>
      <c r="R181" s="28" t="s">
        <v>1175</v>
      </c>
      <c r="S181" s="36" t="s">
        <v>1176</v>
      </c>
      <c r="T181" s="37">
        <f t="shared" ca="1" si="4"/>
        <v>45516.333576736113</v>
      </c>
      <c r="U181" s="28" t="s">
        <v>34</v>
      </c>
      <c r="V181" s="20"/>
      <c r="W181" s="49"/>
      <c r="X181" s="24">
        <v>9</v>
      </c>
      <c r="Y181" s="24">
        <v>8</v>
      </c>
      <c r="Z181" s="24">
        <v>6</v>
      </c>
      <c r="AA181" s="21">
        <v>8</v>
      </c>
      <c r="AB181" s="21">
        <v>9</v>
      </c>
      <c r="AC181" s="21">
        <v>7</v>
      </c>
      <c r="AD181" s="22">
        <v>9</v>
      </c>
      <c r="AE181" s="22">
        <v>9</v>
      </c>
      <c r="AF181" s="22">
        <v>7</v>
      </c>
      <c r="AG181" s="24"/>
      <c r="AH181" s="25"/>
    </row>
    <row r="182" spans="1:34" ht="24.9" customHeight="1" x14ac:dyDescent="0.2">
      <c r="A182" s="8">
        <f>IF(B182="","",_xlfn.AGGREGATE(3,3,$B$7:B182))</f>
        <v>176</v>
      </c>
      <c r="B182" s="34" t="s">
        <v>56</v>
      </c>
      <c r="C182" s="28" t="s">
        <v>57</v>
      </c>
      <c r="D182" s="28" t="s">
        <v>1294</v>
      </c>
      <c r="E182" s="28" t="s">
        <v>1311</v>
      </c>
      <c r="F182" s="35" t="s">
        <v>58</v>
      </c>
      <c r="G182" s="28" t="s">
        <v>27</v>
      </c>
      <c r="H182" s="28" t="s">
        <v>28</v>
      </c>
      <c r="I182" s="28" t="s">
        <v>1550</v>
      </c>
      <c r="J182" s="28" t="s">
        <v>1640</v>
      </c>
      <c r="K182" s="28" t="s">
        <v>29</v>
      </c>
      <c r="L182" s="28" t="s">
        <v>30</v>
      </c>
      <c r="M182" s="28" t="s">
        <v>1640</v>
      </c>
      <c r="N182" s="28" t="s">
        <v>29</v>
      </c>
      <c r="O182" s="28" t="s">
        <v>30</v>
      </c>
      <c r="P182" s="28"/>
      <c r="Q182" s="28" t="s">
        <v>59</v>
      </c>
      <c r="R182" s="28" t="s">
        <v>60</v>
      </c>
      <c r="S182" s="36" t="s">
        <v>61</v>
      </c>
      <c r="T182" s="37">
        <f t="shared" ca="1" si="4"/>
        <v>45516.333576736113</v>
      </c>
      <c r="U182" s="28" t="s">
        <v>48</v>
      </c>
      <c r="V182" s="20"/>
      <c r="W182" s="49"/>
      <c r="X182" s="24">
        <v>9</v>
      </c>
      <c r="Y182" s="24">
        <v>10</v>
      </c>
      <c r="Z182" s="24">
        <v>9</v>
      </c>
      <c r="AA182" s="21">
        <v>9</v>
      </c>
      <c r="AB182" s="21">
        <v>9</v>
      </c>
      <c r="AC182" s="21">
        <v>10</v>
      </c>
      <c r="AD182" s="22">
        <v>9</v>
      </c>
      <c r="AE182" s="22">
        <v>10</v>
      </c>
      <c r="AF182" s="22">
        <v>10</v>
      </c>
      <c r="AG182" s="24"/>
      <c r="AH182" s="25"/>
    </row>
    <row r="183" spans="1:34" ht="24.9" customHeight="1" x14ac:dyDescent="0.2">
      <c r="A183" s="8">
        <f>IF(B183="","",_xlfn.AGGREGATE(3,3,$B$7:B183))</f>
        <v>177</v>
      </c>
      <c r="B183" s="34" t="s">
        <v>1177</v>
      </c>
      <c r="C183" s="28" t="s">
        <v>1743</v>
      </c>
      <c r="D183" s="28" t="s">
        <v>1744</v>
      </c>
      <c r="E183" s="28" t="s">
        <v>1546</v>
      </c>
      <c r="F183" s="35" t="s">
        <v>328</v>
      </c>
      <c r="G183" s="28" t="s">
        <v>27</v>
      </c>
      <c r="H183" s="28" t="s">
        <v>28</v>
      </c>
      <c r="I183" s="28" t="s">
        <v>1644</v>
      </c>
      <c r="J183" s="28" t="s">
        <v>412</v>
      </c>
      <c r="K183" s="28" t="s">
        <v>29</v>
      </c>
      <c r="L183" s="28" t="s">
        <v>30</v>
      </c>
      <c r="M183" s="28" t="s">
        <v>412</v>
      </c>
      <c r="N183" s="28" t="s">
        <v>29</v>
      </c>
      <c r="O183" s="28" t="s">
        <v>30</v>
      </c>
      <c r="P183" s="28"/>
      <c r="Q183" s="28" t="s">
        <v>1178</v>
      </c>
      <c r="R183" s="28" t="s">
        <v>1179</v>
      </c>
      <c r="S183" s="36" t="s">
        <v>1180</v>
      </c>
      <c r="T183" s="37">
        <f t="shared" ca="1" si="4"/>
        <v>45516.333576736113</v>
      </c>
      <c r="U183" s="28" t="s">
        <v>34</v>
      </c>
      <c r="V183" s="20"/>
      <c r="W183" s="49"/>
      <c r="X183" s="24">
        <v>9</v>
      </c>
      <c r="Y183" s="24">
        <v>10</v>
      </c>
      <c r="Z183" s="24">
        <v>10</v>
      </c>
      <c r="AA183" s="21">
        <v>9</v>
      </c>
      <c r="AB183" s="21">
        <v>9</v>
      </c>
      <c r="AC183" s="21">
        <v>10</v>
      </c>
      <c r="AD183" s="22">
        <v>9</v>
      </c>
      <c r="AE183" s="22">
        <v>10</v>
      </c>
      <c r="AF183" s="22">
        <v>10</v>
      </c>
      <c r="AG183" s="24" t="s">
        <v>1236</v>
      </c>
      <c r="AH183" s="25"/>
    </row>
    <row r="184" spans="1:34" ht="24.9" customHeight="1" x14ac:dyDescent="0.2">
      <c r="A184" s="8">
        <f>IF(B184="","",_xlfn.AGGREGATE(3,3,$B$7:B184))</f>
        <v>178</v>
      </c>
      <c r="B184" s="34" t="s">
        <v>714</v>
      </c>
      <c r="C184" s="28" t="s">
        <v>715</v>
      </c>
      <c r="D184" s="28" t="s">
        <v>1411</v>
      </c>
      <c r="E184" s="28" t="s">
        <v>1520</v>
      </c>
      <c r="F184" s="35" t="s">
        <v>716</v>
      </c>
      <c r="G184" s="28" t="s">
        <v>38</v>
      </c>
      <c r="H184" s="28" t="s">
        <v>28</v>
      </c>
      <c r="I184" s="28" t="s">
        <v>1559</v>
      </c>
      <c r="J184" s="28" t="s">
        <v>1745</v>
      </c>
      <c r="K184" s="28" t="s">
        <v>29</v>
      </c>
      <c r="L184" s="28" t="s">
        <v>30</v>
      </c>
      <c r="M184" s="28" t="s">
        <v>1745</v>
      </c>
      <c r="N184" s="28" t="s">
        <v>29</v>
      </c>
      <c r="O184" s="28" t="s">
        <v>30</v>
      </c>
      <c r="P184" s="28"/>
      <c r="Q184" s="28" t="s">
        <v>717</v>
      </c>
      <c r="R184" s="28" t="s">
        <v>172</v>
      </c>
      <c r="S184" s="36" t="s">
        <v>718</v>
      </c>
      <c r="T184" s="37">
        <f t="shared" ca="1" si="4"/>
        <v>45516.333576736113</v>
      </c>
      <c r="U184" s="28" t="s">
        <v>68</v>
      </c>
      <c r="V184" s="20"/>
      <c r="W184" s="49"/>
      <c r="X184" s="24">
        <v>10</v>
      </c>
      <c r="Y184" s="24">
        <v>9</v>
      </c>
      <c r="Z184" s="24">
        <v>10</v>
      </c>
      <c r="AA184" s="21">
        <v>9</v>
      </c>
      <c r="AB184" s="21">
        <v>9</v>
      </c>
      <c r="AC184" s="21">
        <v>9</v>
      </c>
      <c r="AD184" s="22">
        <v>9</v>
      </c>
      <c r="AE184" s="22">
        <v>9</v>
      </c>
      <c r="AF184" s="22">
        <v>9</v>
      </c>
      <c r="AG184" s="24" t="s">
        <v>1236</v>
      </c>
      <c r="AH184" s="25"/>
    </row>
    <row r="185" spans="1:34" ht="24.9" customHeight="1" x14ac:dyDescent="0.2">
      <c r="A185" s="8">
        <f>IF(B185="","",_xlfn.AGGREGATE(3,3,$B$7:B185))</f>
        <v>179</v>
      </c>
      <c r="B185" s="34" t="s">
        <v>267</v>
      </c>
      <c r="C185" s="28" t="s">
        <v>268</v>
      </c>
      <c r="D185" s="28" t="s">
        <v>1343</v>
      </c>
      <c r="E185" s="28" t="s">
        <v>1490</v>
      </c>
      <c r="F185" s="35" t="s">
        <v>269</v>
      </c>
      <c r="G185" s="28" t="s">
        <v>27</v>
      </c>
      <c r="H185" s="28" t="s">
        <v>28</v>
      </c>
      <c r="I185" s="28" t="s">
        <v>1559</v>
      </c>
      <c r="J185" s="28" t="s">
        <v>206</v>
      </c>
      <c r="K185" s="28" t="s">
        <v>29</v>
      </c>
      <c r="L185" s="28" t="s">
        <v>30</v>
      </c>
      <c r="M185" s="28" t="s">
        <v>206</v>
      </c>
      <c r="N185" s="28" t="s">
        <v>29</v>
      </c>
      <c r="O185" s="28" t="s">
        <v>30</v>
      </c>
      <c r="P185" s="28"/>
      <c r="Q185" s="28" t="s">
        <v>270</v>
      </c>
      <c r="R185" s="28" t="s">
        <v>271</v>
      </c>
      <c r="S185" s="36" t="s">
        <v>272</v>
      </c>
      <c r="T185" s="37">
        <f t="shared" ca="1" si="4"/>
        <v>45516.333576736113</v>
      </c>
      <c r="U185" s="28" t="s">
        <v>55</v>
      </c>
      <c r="V185" s="20"/>
      <c r="W185" s="49"/>
      <c r="X185" s="24">
        <v>8</v>
      </c>
      <c r="Y185" s="24">
        <v>9</v>
      </c>
      <c r="Z185" s="24">
        <v>6</v>
      </c>
      <c r="AA185" s="21">
        <v>9</v>
      </c>
      <c r="AB185" s="21">
        <v>10</v>
      </c>
      <c r="AC185" s="21">
        <v>9</v>
      </c>
      <c r="AD185" s="22">
        <v>9</v>
      </c>
      <c r="AE185" s="22">
        <v>9</v>
      </c>
      <c r="AF185" s="22">
        <v>9</v>
      </c>
      <c r="AG185" s="24" t="s">
        <v>1236</v>
      </c>
      <c r="AH185" s="25"/>
    </row>
    <row r="186" spans="1:34" ht="24.9" customHeight="1" x14ac:dyDescent="0.2">
      <c r="A186" s="8">
        <f>IF(B186="","",_xlfn.AGGREGATE(3,3,$B$7:B186))</f>
        <v>180</v>
      </c>
      <c r="B186" s="34" t="s">
        <v>355</v>
      </c>
      <c r="C186" s="28" t="s">
        <v>268</v>
      </c>
      <c r="D186" s="28" t="s">
        <v>1343</v>
      </c>
      <c r="E186" s="28" t="s">
        <v>1490</v>
      </c>
      <c r="F186" s="35" t="s">
        <v>356</v>
      </c>
      <c r="G186" s="28" t="s">
        <v>27</v>
      </c>
      <c r="H186" s="28" t="s">
        <v>28</v>
      </c>
      <c r="I186" s="28" t="s">
        <v>72</v>
      </c>
      <c r="J186" s="28" t="s">
        <v>357</v>
      </c>
      <c r="K186" s="28" t="s">
        <v>29</v>
      </c>
      <c r="L186" s="28" t="s">
        <v>30</v>
      </c>
      <c r="M186" s="28" t="s">
        <v>357</v>
      </c>
      <c r="N186" s="28" t="s">
        <v>29</v>
      </c>
      <c r="O186" s="28" t="s">
        <v>30</v>
      </c>
      <c r="P186" s="28"/>
      <c r="Q186" s="28" t="s">
        <v>358</v>
      </c>
      <c r="R186" s="28" t="s">
        <v>359</v>
      </c>
      <c r="S186" s="36" t="s">
        <v>360</v>
      </c>
      <c r="T186" s="37">
        <f t="shared" ca="1" si="4"/>
        <v>45516.333576736113</v>
      </c>
      <c r="U186" s="28" t="s">
        <v>34</v>
      </c>
      <c r="V186" s="20"/>
      <c r="W186" s="49"/>
      <c r="X186" s="24">
        <v>8</v>
      </c>
      <c r="Y186" s="24">
        <v>9</v>
      </c>
      <c r="Z186" s="24">
        <v>6</v>
      </c>
      <c r="AA186" s="21">
        <v>9</v>
      </c>
      <c r="AB186" s="21">
        <v>10</v>
      </c>
      <c r="AC186" s="21">
        <v>9</v>
      </c>
      <c r="AD186" s="22">
        <v>9</v>
      </c>
      <c r="AE186" s="22">
        <v>9</v>
      </c>
      <c r="AF186" s="22">
        <v>9</v>
      </c>
      <c r="AG186" s="24" t="s">
        <v>1236</v>
      </c>
      <c r="AH186" s="25"/>
    </row>
    <row r="187" spans="1:34" ht="24.9" customHeight="1" x14ac:dyDescent="0.2">
      <c r="A187" s="8">
        <f>IF(B187="","",_xlfn.AGGREGATE(3,3,$B$7:B187))</f>
        <v>181</v>
      </c>
      <c r="B187" s="34" t="s">
        <v>651</v>
      </c>
      <c r="C187" s="28" t="s">
        <v>652</v>
      </c>
      <c r="D187" s="28" t="s">
        <v>1385</v>
      </c>
      <c r="E187" s="28" t="s">
        <v>1494</v>
      </c>
      <c r="F187" s="35" t="s">
        <v>653</v>
      </c>
      <c r="G187" s="28" t="s">
        <v>27</v>
      </c>
      <c r="H187" s="28" t="s">
        <v>28</v>
      </c>
      <c r="I187" s="28" t="s">
        <v>1550</v>
      </c>
      <c r="J187" s="28" t="s">
        <v>375</v>
      </c>
      <c r="K187" s="28" t="s">
        <v>29</v>
      </c>
      <c r="L187" s="28" t="s">
        <v>30</v>
      </c>
      <c r="M187" s="28" t="s">
        <v>375</v>
      </c>
      <c r="N187" s="28" t="s">
        <v>29</v>
      </c>
      <c r="O187" s="28" t="s">
        <v>30</v>
      </c>
      <c r="P187" s="28"/>
      <c r="Q187" s="28" t="s">
        <v>654</v>
      </c>
      <c r="R187" s="28" t="s">
        <v>1746</v>
      </c>
      <c r="S187" s="36" t="s">
        <v>655</v>
      </c>
      <c r="T187" s="37">
        <f t="shared" ca="1" si="4"/>
        <v>45516.333576736113</v>
      </c>
      <c r="U187" s="28" t="s">
        <v>55</v>
      </c>
      <c r="V187" s="20"/>
      <c r="W187" s="49"/>
      <c r="X187" s="24">
        <v>10</v>
      </c>
      <c r="Y187" s="24">
        <v>10</v>
      </c>
      <c r="Z187" s="24">
        <v>10</v>
      </c>
      <c r="AA187" s="21">
        <v>10</v>
      </c>
      <c r="AB187" s="21">
        <v>9</v>
      </c>
      <c r="AC187" s="21">
        <v>10</v>
      </c>
      <c r="AD187" s="22">
        <v>10</v>
      </c>
      <c r="AE187" s="22">
        <v>10</v>
      </c>
      <c r="AF187" s="22">
        <v>9</v>
      </c>
      <c r="AG187" s="24" t="s">
        <v>1236</v>
      </c>
      <c r="AH187" s="25" t="s">
        <v>1262</v>
      </c>
    </row>
    <row r="188" spans="1:34" ht="24.9" customHeight="1" x14ac:dyDescent="0.2">
      <c r="A188" s="8">
        <f>IF(B188="","",_xlfn.AGGREGATE(3,3,$B$7:B188))</f>
        <v>182</v>
      </c>
      <c r="B188" s="34" t="s">
        <v>313</v>
      </c>
      <c r="C188" s="28" t="s">
        <v>314</v>
      </c>
      <c r="D188" s="28" t="s">
        <v>1351</v>
      </c>
      <c r="E188" s="28" t="s">
        <v>1494</v>
      </c>
      <c r="F188" s="35" t="s">
        <v>315</v>
      </c>
      <c r="G188" s="28" t="s">
        <v>27</v>
      </c>
      <c r="H188" s="28" t="s">
        <v>28</v>
      </c>
      <c r="I188" s="28" t="s">
        <v>1557</v>
      </c>
      <c r="J188" s="28" t="s">
        <v>199</v>
      </c>
      <c r="K188" s="28" t="s">
        <v>192</v>
      </c>
      <c r="L188" s="28" t="s">
        <v>30</v>
      </c>
      <c r="M188" s="28" t="s">
        <v>199</v>
      </c>
      <c r="N188" s="28" t="s">
        <v>192</v>
      </c>
      <c r="O188" s="28" t="s">
        <v>30</v>
      </c>
      <c r="P188" s="28"/>
      <c r="Q188" s="28" t="s">
        <v>316</v>
      </c>
      <c r="R188" s="28" t="s">
        <v>317</v>
      </c>
      <c r="S188" s="36" t="s">
        <v>318</v>
      </c>
      <c r="T188" s="37">
        <f t="shared" ca="1" si="4"/>
        <v>45516.333576736113</v>
      </c>
      <c r="U188" s="28" t="s">
        <v>55</v>
      </c>
      <c r="V188" s="20"/>
      <c r="W188" s="49"/>
      <c r="X188" s="24">
        <v>10</v>
      </c>
      <c r="Y188" s="24">
        <v>10</v>
      </c>
      <c r="Z188" s="24">
        <v>9</v>
      </c>
      <c r="AA188" s="21">
        <v>10</v>
      </c>
      <c r="AB188" s="21">
        <v>9</v>
      </c>
      <c r="AC188" s="21">
        <v>10</v>
      </c>
      <c r="AD188" s="22">
        <v>9</v>
      </c>
      <c r="AE188" s="22">
        <v>10</v>
      </c>
      <c r="AF188" s="22">
        <v>10</v>
      </c>
      <c r="AG188" s="24" t="s">
        <v>1236</v>
      </c>
      <c r="AH188" s="25" t="s">
        <v>1247</v>
      </c>
    </row>
    <row r="189" spans="1:34" ht="24.9" customHeight="1" x14ac:dyDescent="0.2">
      <c r="A189" s="8">
        <f>IF(B189="","",_xlfn.AGGREGATE(3,3,$B$7:B189))</f>
        <v>183</v>
      </c>
      <c r="B189" s="34" t="s">
        <v>1167</v>
      </c>
      <c r="C189" s="28" t="s">
        <v>1748</v>
      </c>
      <c r="D189" s="28" t="s">
        <v>1749</v>
      </c>
      <c r="E189" s="28" t="s">
        <v>1494</v>
      </c>
      <c r="F189" s="35" t="s">
        <v>1168</v>
      </c>
      <c r="G189" s="28" t="s">
        <v>27</v>
      </c>
      <c r="H189" s="28" t="s">
        <v>28</v>
      </c>
      <c r="I189" s="28" t="s">
        <v>1557</v>
      </c>
      <c r="J189" s="28" t="s">
        <v>529</v>
      </c>
      <c r="K189" s="28" t="s">
        <v>29</v>
      </c>
      <c r="L189" s="28" t="s">
        <v>30</v>
      </c>
      <c r="M189" s="28" t="s">
        <v>529</v>
      </c>
      <c r="N189" s="28" t="s">
        <v>29</v>
      </c>
      <c r="O189" s="28" t="s">
        <v>30</v>
      </c>
      <c r="P189" s="28"/>
      <c r="Q189" s="28" t="s">
        <v>1750</v>
      </c>
      <c r="R189" s="28" t="s">
        <v>1169</v>
      </c>
      <c r="S189" s="36" t="s">
        <v>1170</v>
      </c>
      <c r="T189" s="37">
        <f t="shared" ca="1" si="4"/>
        <v>45516.333576736113</v>
      </c>
      <c r="U189" s="28" t="s">
        <v>34</v>
      </c>
      <c r="V189" s="20"/>
      <c r="W189" s="49"/>
      <c r="X189" s="24">
        <v>9</v>
      </c>
      <c r="Y189" s="24">
        <v>6</v>
      </c>
      <c r="Z189" s="24">
        <v>8</v>
      </c>
      <c r="AA189" s="21">
        <v>8</v>
      </c>
      <c r="AB189" s="21">
        <v>7</v>
      </c>
      <c r="AC189" s="21">
        <v>6</v>
      </c>
      <c r="AD189" s="22">
        <v>9</v>
      </c>
      <c r="AE189" s="22">
        <v>9</v>
      </c>
      <c r="AF189" s="22">
        <v>8</v>
      </c>
      <c r="AG189" s="24"/>
      <c r="AH189" s="25"/>
    </row>
    <row r="190" spans="1:34" ht="24.9" customHeight="1" x14ac:dyDescent="0.2">
      <c r="A190" s="8">
        <f>IF(B190="","",_xlfn.AGGREGATE(3,3,$B$7:B190))</f>
        <v>184</v>
      </c>
      <c r="B190" s="34" t="s">
        <v>416</v>
      </c>
      <c r="C190" s="28" t="s">
        <v>417</v>
      </c>
      <c r="D190" s="28" t="s">
        <v>1367</v>
      </c>
      <c r="E190" s="28" t="s">
        <v>1504</v>
      </c>
      <c r="F190" s="35" t="s">
        <v>418</v>
      </c>
      <c r="G190" s="28" t="s">
        <v>38</v>
      </c>
      <c r="H190" s="28" t="s">
        <v>28</v>
      </c>
      <c r="I190" s="28" t="s">
        <v>1550</v>
      </c>
      <c r="J190" s="28" t="s">
        <v>364</v>
      </c>
      <c r="K190" s="28" t="s">
        <v>29</v>
      </c>
      <c r="L190" s="28" t="s">
        <v>30</v>
      </c>
      <c r="M190" s="28" t="s">
        <v>364</v>
      </c>
      <c r="N190" s="28" t="s">
        <v>29</v>
      </c>
      <c r="O190" s="28" t="s">
        <v>30</v>
      </c>
      <c r="P190" s="28"/>
      <c r="Q190" s="28" t="s">
        <v>419</v>
      </c>
      <c r="R190" s="28" t="s">
        <v>420</v>
      </c>
      <c r="S190" s="36" t="s">
        <v>421</v>
      </c>
      <c r="T190" s="37">
        <f t="shared" ca="1" si="4"/>
        <v>45516.333576736113</v>
      </c>
      <c r="U190" s="28" t="s">
        <v>55</v>
      </c>
      <c r="V190" s="20"/>
      <c r="W190" s="49"/>
      <c r="X190" s="24">
        <v>8</v>
      </c>
      <c r="Y190" s="24">
        <v>10</v>
      </c>
      <c r="Z190" s="24">
        <v>9</v>
      </c>
      <c r="AA190" s="21">
        <v>9</v>
      </c>
      <c r="AB190" s="21">
        <v>7</v>
      </c>
      <c r="AC190" s="21">
        <v>10</v>
      </c>
      <c r="AD190" s="22">
        <v>9</v>
      </c>
      <c r="AE190" s="22">
        <v>10</v>
      </c>
      <c r="AF190" s="22">
        <v>9</v>
      </c>
      <c r="AG190" s="24"/>
      <c r="AH190" s="25"/>
    </row>
    <row r="191" spans="1:34" ht="24.9" customHeight="1" x14ac:dyDescent="0.2">
      <c r="A191" s="8">
        <f>IF(B191="","",_xlfn.AGGREGATE(3,3,$B$7:B191))</f>
        <v>185</v>
      </c>
      <c r="B191" s="34" t="s">
        <v>229</v>
      </c>
      <c r="C191" s="28" t="s">
        <v>230</v>
      </c>
      <c r="D191" s="28" t="s">
        <v>1337</v>
      </c>
      <c r="E191" s="28" t="s">
        <v>1487</v>
      </c>
      <c r="F191" s="35" t="s">
        <v>231</v>
      </c>
      <c r="G191" s="28" t="s">
        <v>27</v>
      </c>
      <c r="H191" s="28" t="s">
        <v>28</v>
      </c>
      <c r="I191" s="28" t="s">
        <v>1550</v>
      </c>
      <c r="J191" s="28" t="s">
        <v>232</v>
      </c>
      <c r="K191" s="28" t="s">
        <v>29</v>
      </c>
      <c r="L191" s="28" t="s">
        <v>30</v>
      </c>
      <c r="M191" s="28" t="s">
        <v>232</v>
      </c>
      <c r="N191" s="28" t="s">
        <v>29</v>
      </c>
      <c r="O191" s="28" t="s">
        <v>30</v>
      </c>
      <c r="P191" s="28"/>
      <c r="Q191" s="28" t="s">
        <v>233</v>
      </c>
      <c r="R191" s="28" t="s">
        <v>234</v>
      </c>
      <c r="S191" s="36" t="s">
        <v>235</v>
      </c>
      <c r="T191" s="37">
        <f t="shared" ca="1" si="4"/>
        <v>45516.333576736113</v>
      </c>
      <c r="U191" s="28" t="s">
        <v>34</v>
      </c>
      <c r="V191" s="20"/>
      <c r="W191" s="50"/>
      <c r="X191" s="8">
        <v>9</v>
      </c>
      <c r="Y191" s="8">
        <v>9</v>
      </c>
      <c r="Z191" s="8">
        <v>7</v>
      </c>
      <c r="AA191" s="3">
        <v>9</v>
      </c>
      <c r="AB191" s="3">
        <v>9</v>
      </c>
      <c r="AC191" s="3">
        <v>8</v>
      </c>
      <c r="AD191" s="4">
        <v>9</v>
      </c>
      <c r="AE191" s="4">
        <v>10</v>
      </c>
      <c r="AF191" s="4">
        <v>9</v>
      </c>
      <c r="AG191" s="8" t="s">
        <v>1236</v>
      </c>
      <c r="AH191" s="25"/>
    </row>
    <row r="192" spans="1:34" ht="24.9" customHeight="1" x14ac:dyDescent="0.2">
      <c r="A192" s="8">
        <f>IF(B192="","",_xlfn.AGGREGATE(3,3,$B$7:B192))</f>
        <v>186</v>
      </c>
      <c r="B192" s="34" t="s">
        <v>422</v>
      </c>
      <c r="C192" s="28" t="s">
        <v>423</v>
      </c>
      <c r="D192" s="28" t="s">
        <v>1297</v>
      </c>
      <c r="E192" s="28" t="s">
        <v>1487</v>
      </c>
      <c r="F192" s="35" t="s">
        <v>424</v>
      </c>
      <c r="G192" s="28" t="s">
        <v>27</v>
      </c>
      <c r="H192" s="28" t="s">
        <v>28</v>
      </c>
      <c r="I192" s="28" t="s">
        <v>1557</v>
      </c>
      <c r="J192" s="28" t="s">
        <v>425</v>
      </c>
      <c r="K192" s="28" t="s">
        <v>29</v>
      </c>
      <c r="L192" s="28" t="s">
        <v>30</v>
      </c>
      <c r="M192" s="28" t="s">
        <v>425</v>
      </c>
      <c r="N192" s="28" t="s">
        <v>29</v>
      </c>
      <c r="O192" s="28" t="s">
        <v>30</v>
      </c>
      <c r="P192" s="28"/>
      <c r="Q192" s="28" t="s">
        <v>426</v>
      </c>
      <c r="R192" s="28" t="s">
        <v>247</v>
      </c>
      <c r="S192" s="36" t="s">
        <v>427</v>
      </c>
      <c r="T192" s="37">
        <f t="shared" ca="1" si="4"/>
        <v>45516.333576736113</v>
      </c>
      <c r="U192" s="28" t="s">
        <v>34</v>
      </c>
      <c r="V192" s="20"/>
      <c r="W192" s="50"/>
      <c r="X192" s="8">
        <v>9</v>
      </c>
      <c r="Y192" s="8">
        <v>10</v>
      </c>
      <c r="Z192" s="8">
        <v>9</v>
      </c>
      <c r="AA192" s="3">
        <v>9</v>
      </c>
      <c r="AB192" s="3">
        <v>9</v>
      </c>
      <c r="AC192" s="3">
        <v>10</v>
      </c>
      <c r="AD192" s="4">
        <v>9</v>
      </c>
      <c r="AE192" s="4">
        <v>10</v>
      </c>
      <c r="AF192" s="4">
        <v>9</v>
      </c>
      <c r="AG192" s="8" t="s">
        <v>1236</v>
      </c>
      <c r="AH192" s="25"/>
    </row>
    <row r="193" spans="1:34" ht="24.9" customHeight="1" x14ac:dyDescent="0.2">
      <c r="A193" s="8">
        <f>IF(B193="","",_xlfn.AGGREGATE(3,3,$B$7:B193))</f>
        <v>187</v>
      </c>
      <c r="B193" s="34" t="s">
        <v>435</v>
      </c>
      <c r="C193" s="28" t="s">
        <v>436</v>
      </c>
      <c r="D193" s="28" t="s">
        <v>1341</v>
      </c>
      <c r="E193" s="28" t="s">
        <v>1505</v>
      </c>
      <c r="F193" s="35" t="s">
        <v>437</v>
      </c>
      <c r="G193" s="28" t="s">
        <v>38</v>
      </c>
      <c r="H193" s="28" t="s">
        <v>28</v>
      </c>
      <c r="I193" s="28" t="s">
        <v>1550</v>
      </c>
      <c r="J193" s="28" t="s">
        <v>375</v>
      </c>
      <c r="K193" s="28" t="s">
        <v>29</v>
      </c>
      <c r="L193" s="28" t="s">
        <v>30</v>
      </c>
      <c r="M193" s="28" t="s">
        <v>375</v>
      </c>
      <c r="N193" s="28" t="s">
        <v>29</v>
      </c>
      <c r="O193" s="28" t="s">
        <v>30</v>
      </c>
      <c r="P193" s="28"/>
      <c r="Q193" s="28" t="s">
        <v>438</v>
      </c>
      <c r="R193" s="28" t="s">
        <v>439</v>
      </c>
      <c r="S193" s="36" t="s">
        <v>440</v>
      </c>
      <c r="T193" s="37">
        <f t="shared" ca="1" si="4"/>
        <v>45516.333576736113</v>
      </c>
      <c r="U193" s="28" t="s">
        <v>55</v>
      </c>
      <c r="V193" s="20"/>
      <c r="W193" s="50"/>
      <c r="X193" s="8">
        <v>10</v>
      </c>
      <c r="Y193" s="8">
        <v>10</v>
      </c>
      <c r="Z193" s="8">
        <v>7</v>
      </c>
      <c r="AA193" s="3">
        <v>9</v>
      </c>
      <c r="AB193" s="3">
        <v>9</v>
      </c>
      <c r="AC193" s="3">
        <v>6</v>
      </c>
      <c r="AD193" s="4">
        <v>8</v>
      </c>
      <c r="AE193" s="4">
        <v>10</v>
      </c>
      <c r="AF193" s="4">
        <v>7</v>
      </c>
      <c r="AG193" s="8"/>
      <c r="AH193" s="25"/>
    </row>
    <row r="194" spans="1:34" ht="24.9" customHeight="1" x14ac:dyDescent="0.2">
      <c r="A194" s="8">
        <f>IF(B194="","",_xlfn.AGGREGATE(3,3,$B$7:B194))</f>
        <v>188</v>
      </c>
      <c r="B194" s="34" t="s">
        <v>128</v>
      </c>
      <c r="C194" s="28" t="s">
        <v>129</v>
      </c>
      <c r="D194" s="28" t="s">
        <v>1306</v>
      </c>
      <c r="E194" s="28" t="s">
        <v>1321</v>
      </c>
      <c r="F194" s="39">
        <v>41512</v>
      </c>
      <c r="G194" s="28" t="s">
        <v>27</v>
      </c>
      <c r="H194" s="28" t="s">
        <v>28</v>
      </c>
      <c r="I194" s="28" t="s">
        <v>130</v>
      </c>
      <c r="J194" s="28" t="s">
        <v>850</v>
      </c>
      <c r="K194" s="28" t="s">
        <v>29</v>
      </c>
      <c r="L194" s="28" t="s">
        <v>30</v>
      </c>
      <c r="M194" s="28" t="s">
        <v>850</v>
      </c>
      <c r="N194" s="28" t="s">
        <v>29</v>
      </c>
      <c r="O194" s="28" t="s">
        <v>30</v>
      </c>
      <c r="P194" s="28"/>
      <c r="Q194" s="28" t="s">
        <v>131</v>
      </c>
      <c r="R194" s="28" t="s">
        <v>132</v>
      </c>
      <c r="S194" s="36" t="s">
        <v>133</v>
      </c>
      <c r="T194" s="37">
        <f t="shared" ca="1" si="4"/>
        <v>45516.333576736113</v>
      </c>
      <c r="U194" s="28" t="s">
        <v>55</v>
      </c>
      <c r="V194" s="20"/>
      <c r="W194" s="50"/>
      <c r="X194" s="8">
        <v>10</v>
      </c>
      <c r="Y194" s="8">
        <v>10</v>
      </c>
      <c r="Z194" s="8">
        <v>9</v>
      </c>
      <c r="AA194" s="3">
        <v>10</v>
      </c>
      <c r="AB194" s="3">
        <v>9</v>
      </c>
      <c r="AC194" s="3">
        <v>10</v>
      </c>
      <c r="AD194" s="4">
        <v>10</v>
      </c>
      <c r="AE194" s="4">
        <v>10</v>
      </c>
      <c r="AF194" s="4">
        <v>10</v>
      </c>
      <c r="AG194" s="8" t="s">
        <v>1236</v>
      </c>
      <c r="AH194" s="25" t="s">
        <v>1240</v>
      </c>
    </row>
    <row r="195" spans="1:34" ht="24.9" customHeight="1" x14ac:dyDescent="0.2">
      <c r="A195" s="8">
        <f>IF(B195="","",_xlfn.AGGREGATE(3,3,$B$7:B195))</f>
        <v>189</v>
      </c>
      <c r="B195" s="34" t="s">
        <v>719</v>
      </c>
      <c r="C195" s="28" t="s">
        <v>720</v>
      </c>
      <c r="D195" s="28" t="s">
        <v>1412</v>
      </c>
      <c r="E195" s="28" t="s">
        <v>1491</v>
      </c>
      <c r="F195" s="35" t="s">
        <v>721</v>
      </c>
      <c r="G195" s="28" t="s">
        <v>38</v>
      </c>
      <c r="H195" s="28" t="s">
        <v>28</v>
      </c>
      <c r="I195" s="28" t="s">
        <v>1645</v>
      </c>
      <c r="J195" s="28" t="s">
        <v>1752</v>
      </c>
      <c r="K195" s="28" t="s">
        <v>29</v>
      </c>
      <c r="L195" s="28" t="s">
        <v>30</v>
      </c>
      <c r="M195" s="28" t="s">
        <v>1752</v>
      </c>
      <c r="N195" s="28" t="s">
        <v>29</v>
      </c>
      <c r="O195" s="28" t="s">
        <v>30</v>
      </c>
      <c r="P195" s="28"/>
      <c r="Q195" s="28" t="s">
        <v>722</v>
      </c>
      <c r="R195" s="28" t="s">
        <v>723</v>
      </c>
      <c r="S195" s="36" t="s">
        <v>724</v>
      </c>
      <c r="T195" s="37">
        <f t="shared" ca="1" si="4"/>
        <v>45516.333576736113</v>
      </c>
      <c r="U195" s="28" t="s">
        <v>68</v>
      </c>
      <c r="V195" s="20"/>
      <c r="W195" s="50"/>
      <c r="X195" s="8">
        <v>9</v>
      </c>
      <c r="Y195" s="8">
        <v>9</v>
      </c>
      <c r="Z195" s="8">
        <v>9</v>
      </c>
      <c r="AA195" s="3">
        <v>9</v>
      </c>
      <c r="AB195" s="3">
        <v>10</v>
      </c>
      <c r="AC195" s="3">
        <v>10</v>
      </c>
      <c r="AD195" s="4">
        <v>10</v>
      </c>
      <c r="AE195" s="4">
        <v>9</v>
      </c>
      <c r="AF195" s="4">
        <v>9</v>
      </c>
      <c r="AG195" s="8" t="s">
        <v>1236</v>
      </c>
      <c r="AH195" s="25"/>
    </row>
    <row r="196" spans="1:34" ht="24.9" customHeight="1" x14ac:dyDescent="0.2">
      <c r="A196" s="8">
        <f>IF(B196="","",_xlfn.AGGREGATE(3,3,$B$7:B196))</f>
        <v>190</v>
      </c>
      <c r="B196" s="34" t="s">
        <v>284</v>
      </c>
      <c r="C196" s="28" t="s">
        <v>285</v>
      </c>
      <c r="D196" s="28" t="s">
        <v>1346</v>
      </c>
      <c r="E196" s="28" t="s">
        <v>1491</v>
      </c>
      <c r="F196" s="35" t="s">
        <v>286</v>
      </c>
      <c r="G196" s="28" t="s">
        <v>38</v>
      </c>
      <c r="H196" s="28" t="s">
        <v>28</v>
      </c>
      <c r="I196" s="28" t="s">
        <v>1559</v>
      </c>
      <c r="J196" s="28" t="s">
        <v>1576</v>
      </c>
      <c r="K196" s="28" t="s">
        <v>29</v>
      </c>
      <c r="L196" s="28" t="s">
        <v>30</v>
      </c>
      <c r="M196" s="28" t="s">
        <v>1576</v>
      </c>
      <c r="N196" s="28" t="s">
        <v>29</v>
      </c>
      <c r="O196" s="28" t="s">
        <v>30</v>
      </c>
      <c r="P196" s="28"/>
      <c r="Q196" s="28" t="s">
        <v>287</v>
      </c>
      <c r="R196" s="28" t="s">
        <v>288</v>
      </c>
      <c r="S196" s="36" t="s">
        <v>289</v>
      </c>
      <c r="T196" s="37">
        <f t="shared" ca="1" si="4"/>
        <v>45516.333576736113</v>
      </c>
      <c r="U196" s="28" t="s">
        <v>55</v>
      </c>
      <c r="V196" s="20"/>
      <c r="W196" s="50"/>
      <c r="X196" s="8">
        <v>6</v>
      </c>
      <c r="Y196" s="8">
        <v>7</v>
      </c>
      <c r="Z196" s="8">
        <v>5</v>
      </c>
      <c r="AA196" s="3">
        <v>9</v>
      </c>
      <c r="AB196" s="3">
        <v>8</v>
      </c>
      <c r="AC196" s="3">
        <v>6</v>
      </c>
      <c r="AD196" s="4">
        <v>8</v>
      </c>
      <c r="AE196" s="4">
        <v>9</v>
      </c>
      <c r="AF196" s="4">
        <v>7</v>
      </c>
      <c r="AG196" s="8"/>
      <c r="AH196" s="25"/>
    </row>
    <row r="197" spans="1:34" ht="24.9" customHeight="1" x14ac:dyDescent="0.2">
      <c r="A197" s="8">
        <f>IF(B197="","",_xlfn.AGGREGATE(3,3,$B$7:B197))</f>
        <v>191</v>
      </c>
      <c r="B197" s="34" t="s">
        <v>926</v>
      </c>
      <c r="C197" s="28" t="s">
        <v>927</v>
      </c>
      <c r="D197" s="28" t="s">
        <v>1440</v>
      </c>
      <c r="E197" s="28" t="s">
        <v>1534</v>
      </c>
      <c r="F197" s="35" t="s">
        <v>923</v>
      </c>
      <c r="G197" s="28" t="s">
        <v>27</v>
      </c>
      <c r="H197" s="28" t="s">
        <v>28</v>
      </c>
      <c r="I197" s="28" t="s">
        <v>1550</v>
      </c>
      <c r="J197" s="28" t="s">
        <v>357</v>
      </c>
      <c r="K197" s="28" t="s">
        <v>29</v>
      </c>
      <c r="L197" s="28" t="s">
        <v>30</v>
      </c>
      <c r="M197" s="28" t="s">
        <v>357</v>
      </c>
      <c r="N197" s="28" t="s">
        <v>29</v>
      </c>
      <c r="O197" s="28" t="s">
        <v>30</v>
      </c>
      <c r="P197" s="28"/>
      <c r="Q197" s="28" t="s">
        <v>358</v>
      </c>
      <c r="R197" s="28" t="s">
        <v>924</v>
      </c>
      <c r="S197" s="36" t="s">
        <v>925</v>
      </c>
      <c r="T197" s="37">
        <f t="shared" ca="1" si="4"/>
        <v>45516.333576736113</v>
      </c>
      <c r="U197" s="28" t="s">
        <v>772</v>
      </c>
      <c r="V197" s="20"/>
      <c r="W197" s="50"/>
      <c r="X197" s="8">
        <v>10</v>
      </c>
      <c r="Y197" s="8">
        <v>10</v>
      </c>
      <c r="Z197" s="8">
        <v>9</v>
      </c>
      <c r="AA197" s="3">
        <v>9</v>
      </c>
      <c r="AB197" s="3">
        <v>9</v>
      </c>
      <c r="AC197" s="3">
        <v>8</v>
      </c>
      <c r="AD197" s="4">
        <v>10</v>
      </c>
      <c r="AE197" s="4">
        <v>10</v>
      </c>
      <c r="AF197" s="4">
        <v>7</v>
      </c>
      <c r="AG197" s="8"/>
      <c r="AH197" s="25"/>
    </row>
    <row r="198" spans="1:34" ht="24.9" customHeight="1" x14ac:dyDescent="0.2">
      <c r="A198" s="8">
        <f>IF(B198="","",_xlfn.AGGREGATE(3,3,$B$7:B198))</f>
        <v>192</v>
      </c>
      <c r="B198" s="34" t="s">
        <v>527</v>
      </c>
      <c r="C198" s="28" t="s">
        <v>528</v>
      </c>
      <c r="D198" s="28" t="s">
        <v>1382</v>
      </c>
      <c r="E198" s="28" t="s">
        <v>1513</v>
      </c>
      <c r="F198" s="35" t="s">
        <v>459</v>
      </c>
      <c r="G198" s="28" t="s">
        <v>27</v>
      </c>
      <c r="H198" s="28" t="s">
        <v>28</v>
      </c>
      <c r="I198" s="28" t="s">
        <v>1559</v>
      </c>
      <c r="J198" s="28" t="s">
        <v>529</v>
      </c>
      <c r="K198" s="28" t="s">
        <v>29</v>
      </c>
      <c r="L198" s="28" t="s">
        <v>30</v>
      </c>
      <c r="M198" s="28" t="s">
        <v>529</v>
      </c>
      <c r="N198" s="28" t="s">
        <v>29</v>
      </c>
      <c r="O198" s="28" t="s">
        <v>30</v>
      </c>
      <c r="P198" s="28"/>
      <c r="Q198" s="28" t="s">
        <v>530</v>
      </c>
      <c r="R198" s="28" t="s">
        <v>531</v>
      </c>
      <c r="S198" s="36" t="s">
        <v>532</v>
      </c>
      <c r="T198" s="37">
        <f t="shared" ca="1" si="4"/>
        <v>45516.333576736113</v>
      </c>
      <c r="U198" s="28" t="s">
        <v>34</v>
      </c>
      <c r="V198" s="20"/>
      <c r="W198" s="50"/>
      <c r="X198" s="8">
        <v>9</v>
      </c>
      <c r="Y198" s="8">
        <v>10</v>
      </c>
      <c r="Z198" s="8">
        <v>9</v>
      </c>
      <c r="AA198" s="3">
        <v>9</v>
      </c>
      <c r="AB198" s="3">
        <v>9</v>
      </c>
      <c r="AC198" s="3">
        <v>8</v>
      </c>
      <c r="AD198" s="4">
        <v>9</v>
      </c>
      <c r="AE198" s="4">
        <v>10</v>
      </c>
      <c r="AF198" s="4">
        <v>10</v>
      </c>
      <c r="AG198" s="8" t="s">
        <v>1236</v>
      </c>
      <c r="AH198" s="25"/>
    </row>
    <row r="199" spans="1:34" ht="24.9" customHeight="1" x14ac:dyDescent="0.2">
      <c r="A199" s="8">
        <f>IF(B199="","",_xlfn.AGGREGATE(3,3,$B$7:B199))</f>
        <v>193</v>
      </c>
      <c r="B199" s="34" t="s">
        <v>725</v>
      </c>
      <c r="C199" s="28" t="s">
        <v>726</v>
      </c>
      <c r="D199" s="28" t="s">
        <v>1413</v>
      </c>
      <c r="E199" s="28" t="s">
        <v>1521</v>
      </c>
      <c r="F199" s="35" t="s">
        <v>363</v>
      </c>
      <c r="G199" s="28" t="s">
        <v>38</v>
      </c>
      <c r="H199" s="28" t="s">
        <v>28</v>
      </c>
      <c r="I199" s="28" t="s">
        <v>1559</v>
      </c>
      <c r="J199" s="28" t="s">
        <v>393</v>
      </c>
      <c r="K199" s="28" t="s">
        <v>29</v>
      </c>
      <c r="L199" s="28" t="s">
        <v>30</v>
      </c>
      <c r="M199" s="28" t="s">
        <v>393</v>
      </c>
      <c r="N199" s="28" t="s">
        <v>29</v>
      </c>
      <c r="O199" s="28" t="s">
        <v>30</v>
      </c>
      <c r="P199" s="28"/>
      <c r="Q199" s="28" t="s">
        <v>727</v>
      </c>
      <c r="R199" s="28" t="s">
        <v>728</v>
      </c>
      <c r="S199" s="36" t="s">
        <v>729</v>
      </c>
      <c r="T199" s="37">
        <f t="shared" ref="T199:T216" ca="1" si="5">IF(E199="","",IF(T199="",NOW(),T199))</f>
        <v>45516.333576736113</v>
      </c>
      <c r="U199" s="28" t="s">
        <v>34</v>
      </c>
      <c r="V199" s="20"/>
      <c r="W199" s="50"/>
      <c r="X199" s="8">
        <v>9</v>
      </c>
      <c r="Y199" s="8">
        <v>8</v>
      </c>
      <c r="Z199" s="8">
        <v>7</v>
      </c>
      <c r="AA199" s="3">
        <v>8</v>
      </c>
      <c r="AB199" s="3">
        <v>9</v>
      </c>
      <c r="AC199" s="3">
        <v>9</v>
      </c>
      <c r="AD199" s="4">
        <v>9</v>
      </c>
      <c r="AE199" s="4">
        <v>9</v>
      </c>
      <c r="AF199" s="4">
        <v>10</v>
      </c>
      <c r="AG199" s="8" t="s">
        <v>1236</v>
      </c>
      <c r="AH199" s="25"/>
    </row>
    <row r="200" spans="1:34" ht="24.9" customHeight="1" x14ac:dyDescent="0.2">
      <c r="A200" s="8">
        <f>IF(B200="","",_xlfn.AGGREGATE(3,3,$B$7:B200))</f>
        <v>194</v>
      </c>
      <c r="B200" s="34" t="s">
        <v>81</v>
      </c>
      <c r="C200" s="28" t="s">
        <v>82</v>
      </c>
      <c r="D200" s="28" t="s">
        <v>1298</v>
      </c>
      <c r="E200" s="28" t="s">
        <v>1310</v>
      </c>
      <c r="F200" s="35" t="s">
        <v>83</v>
      </c>
      <c r="G200" s="28" t="s">
        <v>38</v>
      </c>
      <c r="H200" s="28" t="s">
        <v>28</v>
      </c>
      <c r="I200" s="28" t="s">
        <v>1550</v>
      </c>
      <c r="J200" s="28" t="s">
        <v>1779</v>
      </c>
      <c r="K200" s="28" t="s">
        <v>29</v>
      </c>
      <c r="L200" s="28" t="s">
        <v>30</v>
      </c>
      <c r="M200" s="28" t="s">
        <v>1779</v>
      </c>
      <c r="N200" s="28" t="s">
        <v>29</v>
      </c>
      <c r="O200" s="28" t="s">
        <v>30</v>
      </c>
      <c r="P200" s="28"/>
      <c r="Q200" s="28" t="s">
        <v>84</v>
      </c>
      <c r="R200" s="28" t="s">
        <v>85</v>
      </c>
      <c r="S200" s="36" t="s">
        <v>86</v>
      </c>
      <c r="T200" s="37">
        <f t="shared" ca="1" si="5"/>
        <v>45516.333576736113</v>
      </c>
      <c r="U200" s="28" t="s">
        <v>48</v>
      </c>
      <c r="V200" s="20"/>
      <c r="W200" s="50"/>
      <c r="X200" s="8">
        <v>8</v>
      </c>
      <c r="Y200" s="8">
        <v>7</v>
      </c>
      <c r="Z200" s="8">
        <v>7</v>
      </c>
      <c r="AA200" s="3">
        <v>7</v>
      </c>
      <c r="AB200" s="3">
        <v>7</v>
      </c>
      <c r="AC200" s="3">
        <v>9</v>
      </c>
      <c r="AD200" s="4">
        <v>7</v>
      </c>
      <c r="AE200" s="4">
        <v>5</v>
      </c>
      <c r="AF200" s="4">
        <v>6</v>
      </c>
      <c r="AG200" s="8"/>
      <c r="AH200" s="25"/>
    </row>
    <row r="201" spans="1:34" ht="24.9" customHeight="1" x14ac:dyDescent="0.2">
      <c r="A201" s="8">
        <f>IF(B201="","",_xlfn.AGGREGATE(3,3,$B$7:B201))</f>
        <v>195</v>
      </c>
      <c r="B201" s="34" t="s">
        <v>49</v>
      </c>
      <c r="C201" s="28" t="s">
        <v>50</v>
      </c>
      <c r="D201" s="28" t="s">
        <v>1293</v>
      </c>
      <c r="E201" s="28" t="s">
        <v>1310</v>
      </c>
      <c r="F201" s="35" t="s">
        <v>51</v>
      </c>
      <c r="G201" s="28" t="s">
        <v>38</v>
      </c>
      <c r="H201" s="28" t="s">
        <v>28</v>
      </c>
      <c r="I201" s="28" t="s">
        <v>1550</v>
      </c>
      <c r="J201" s="28" t="s">
        <v>1562</v>
      </c>
      <c r="K201" s="28" t="s">
        <v>29</v>
      </c>
      <c r="L201" s="28" t="s">
        <v>30</v>
      </c>
      <c r="M201" s="28" t="s">
        <v>1562</v>
      </c>
      <c r="N201" s="28" t="s">
        <v>29</v>
      </c>
      <c r="O201" s="28" t="s">
        <v>30</v>
      </c>
      <c r="P201" s="28"/>
      <c r="Q201" s="28" t="s">
        <v>52</v>
      </c>
      <c r="R201" s="28" t="s">
        <v>53</v>
      </c>
      <c r="S201" s="36" t="s">
        <v>54</v>
      </c>
      <c r="T201" s="37">
        <f t="shared" ca="1" si="5"/>
        <v>45516.333576736113</v>
      </c>
      <c r="U201" s="28" t="s">
        <v>55</v>
      </c>
      <c r="V201" s="20"/>
      <c r="W201" s="50"/>
      <c r="X201" s="8">
        <v>10</v>
      </c>
      <c r="Y201" s="8">
        <v>9</v>
      </c>
      <c r="Z201" s="8">
        <v>9</v>
      </c>
      <c r="AA201" s="3">
        <v>9</v>
      </c>
      <c r="AB201" s="3">
        <v>8</v>
      </c>
      <c r="AC201" s="3">
        <v>8</v>
      </c>
      <c r="AD201" s="4">
        <v>9</v>
      </c>
      <c r="AE201" s="4">
        <v>9</v>
      </c>
      <c r="AF201" s="4">
        <v>9</v>
      </c>
      <c r="AG201" s="8" t="s">
        <v>1236</v>
      </c>
      <c r="AH201" s="25"/>
    </row>
    <row r="202" spans="1:34" ht="24.9" customHeight="1" x14ac:dyDescent="0.2">
      <c r="A202" s="8">
        <f>IF(B202="","",_xlfn.AGGREGATE(3,3,$B$7:B202))</f>
        <v>196</v>
      </c>
      <c r="B202" s="34" t="s">
        <v>367</v>
      </c>
      <c r="C202" s="28" t="s">
        <v>368</v>
      </c>
      <c r="D202" s="28" t="s">
        <v>1359</v>
      </c>
      <c r="E202" s="28" t="s">
        <v>1310</v>
      </c>
      <c r="F202" s="35" t="s">
        <v>369</v>
      </c>
      <c r="G202" s="28" t="s">
        <v>38</v>
      </c>
      <c r="H202" s="28" t="s">
        <v>28</v>
      </c>
      <c r="I202" s="28" t="s">
        <v>1550</v>
      </c>
      <c r="J202" s="28" t="s">
        <v>1561</v>
      </c>
      <c r="K202" s="28" t="s">
        <v>29</v>
      </c>
      <c r="L202" s="28" t="s">
        <v>30</v>
      </c>
      <c r="M202" s="28" t="s">
        <v>1561</v>
      </c>
      <c r="N202" s="28" t="s">
        <v>29</v>
      </c>
      <c r="O202" s="28" t="s">
        <v>30</v>
      </c>
      <c r="P202" s="28"/>
      <c r="Q202" s="28" t="s">
        <v>370</v>
      </c>
      <c r="R202" s="28" t="s">
        <v>371</v>
      </c>
      <c r="S202" s="36" t="s">
        <v>372</v>
      </c>
      <c r="T202" s="37">
        <f t="shared" ca="1" si="5"/>
        <v>45516.333576736113</v>
      </c>
      <c r="U202" s="28" t="s">
        <v>68</v>
      </c>
      <c r="V202" s="20"/>
      <c r="W202" s="50"/>
      <c r="X202" s="8">
        <v>10</v>
      </c>
      <c r="Y202" s="8">
        <v>10</v>
      </c>
      <c r="Z202" s="8">
        <v>10</v>
      </c>
      <c r="AA202" s="3">
        <v>9</v>
      </c>
      <c r="AB202" s="3">
        <v>9</v>
      </c>
      <c r="AC202" s="3">
        <v>10</v>
      </c>
      <c r="AD202" s="4">
        <v>10</v>
      </c>
      <c r="AE202" s="4">
        <v>10</v>
      </c>
      <c r="AF202" s="4">
        <v>9</v>
      </c>
      <c r="AG202" s="8" t="s">
        <v>1236</v>
      </c>
      <c r="AH202" s="25"/>
    </row>
    <row r="203" spans="1:34" ht="24.9" customHeight="1" x14ac:dyDescent="0.2">
      <c r="A203" s="8">
        <f>IF(B203="","",_xlfn.AGGREGATE(3,3,$B$7:B203))</f>
        <v>197</v>
      </c>
      <c r="B203" s="34" t="s">
        <v>303</v>
      </c>
      <c r="C203" s="28" t="s">
        <v>304</v>
      </c>
      <c r="D203" s="28" t="s">
        <v>1349</v>
      </c>
      <c r="E203" s="28" t="s">
        <v>1310</v>
      </c>
      <c r="F203" s="35" t="s">
        <v>245</v>
      </c>
      <c r="G203" s="28" t="s">
        <v>38</v>
      </c>
      <c r="H203" s="28" t="s">
        <v>28</v>
      </c>
      <c r="I203" s="28" t="s">
        <v>1617</v>
      </c>
      <c r="J203" s="28" t="s">
        <v>199</v>
      </c>
      <c r="K203" s="28" t="s">
        <v>192</v>
      </c>
      <c r="L203" s="28" t="s">
        <v>30</v>
      </c>
      <c r="M203" s="28" t="s">
        <v>199</v>
      </c>
      <c r="N203" s="28" t="s">
        <v>192</v>
      </c>
      <c r="O203" s="28" t="s">
        <v>30</v>
      </c>
      <c r="P203" s="28"/>
      <c r="Q203" s="28" t="s">
        <v>305</v>
      </c>
      <c r="R203" s="28" t="s">
        <v>1758</v>
      </c>
      <c r="S203" s="36" t="s">
        <v>306</v>
      </c>
      <c r="T203" s="37">
        <f t="shared" ca="1" si="5"/>
        <v>45516.333576736113</v>
      </c>
      <c r="U203" s="28" t="s">
        <v>55</v>
      </c>
      <c r="V203" s="20"/>
      <c r="W203" s="50"/>
      <c r="X203" s="8">
        <v>9</v>
      </c>
      <c r="Y203" s="8">
        <v>10</v>
      </c>
      <c r="Z203" s="8">
        <v>9</v>
      </c>
      <c r="AA203" s="3">
        <v>9</v>
      </c>
      <c r="AB203" s="3">
        <v>9</v>
      </c>
      <c r="AC203" s="3">
        <v>9</v>
      </c>
      <c r="AD203" s="4">
        <v>10</v>
      </c>
      <c r="AE203" s="4">
        <v>10</v>
      </c>
      <c r="AF203" s="4">
        <v>10</v>
      </c>
      <c r="AG203" s="8" t="s">
        <v>1236</v>
      </c>
      <c r="AH203" s="25"/>
    </row>
    <row r="204" spans="1:34" ht="24.9" customHeight="1" x14ac:dyDescent="0.2">
      <c r="A204" s="8">
        <f>IF(B204="","",_xlfn.AGGREGATE(3,3,$B$7:B204))</f>
        <v>198</v>
      </c>
      <c r="B204" s="34" t="s">
        <v>296</v>
      </c>
      <c r="C204" s="28" t="s">
        <v>297</v>
      </c>
      <c r="D204" s="28" t="s">
        <v>1348</v>
      </c>
      <c r="E204" s="28" t="s">
        <v>1310</v>
      </c>
      <c r="F204" s="35" t="s">
        <v>298</v>
      </c>
      <c r="G204" s="28" t="s">
        <v>38</v>
      </c>
      <c r="H204" s="28" t="s">
        <v>28</v>
      </c>
      <c r="I204" s="28" t="s">
        <v>299</v>
      </c>
      <c r="J204" s="28" t="s">
        <v>199</v>
      </c>
      <c r="K204" s="28" t="s">
        <v>192</v>
      </c>
      <c r="L204" s="28" t="s">
        <v>30</v>
      </c>
      <c r="M204" s="28" t="s">
        <v>199</v>
      </c>
      <c r="N204" s="28" t="s">
        <v>192</v>
      </c>
      <c r="O204" s="28" t="s">
        <v>30</v>
      </c>
      <c r="P204" s="28"/>
      <c r="Q204" s="28" t="s">
        <v>300</v>
      </c>
      <c r="R204" s="28" t="s">
        <v>301</v>
      </c>
      <c r="S204" s="36" t="s">
        <v>302</v>
      </c>
      <c r="T204" s="37">
        <f t="shared" ca="1" si="5"/>
        <v>45516.333576736113</v>
      </c>
      <c r="U204" s="28" t="s">
        <v>55</v>
      </c>
      <c r="V204" s="20"/>
      <c r="W204" s="50"/>
      <c r="X204" s="8">
        <v>9</v>
      </c>
      <c r="Y204" s="8">
        <v>10</v>
      </c>
      <c r="Z204" s="8">
        <v>9</v>
      </c>
      <c r="AA204" s="3">
        <v>10</v>
      </c>
      <c r="AB204" s="3">
        <v>9</v>
      </c>
      <c r="AC204" s="3">
        <v>9</v>
      </c>
      <c r="AD204" s="4">
        <v>9</v>
      </c>
      <c r="AE204" s="4">
        <v>9</v>
      </c>
      <c r="AF204" s="4">
        <v>9</v>
      </c>
      <c r="AG204" s="8" t="s">
        <v>1236</v>
      </c>
      <c r="AH204" s="25"/>
    </row>
    <row r="205" spans="1:34" ht="24.9" customHeight="1" x14ac:dyDescent="0.2">
      <c r="A205" s="8">
        <f>IF(B205="","",_xlfn.AGGREGATE(3,3,$B$7:B205))</f>
        <v>199</v>
      </c>
      <c r="B205" s="34" t="s">
        <v>441</v>
      </c>
      <c r="C205" s="28" t="s">
        <v>442</v>
      </c>
      <c r="D205" s="28" t="s">
        <v>1369</v>
      </c>
      <c r="E205" s="28" t="s">
        <v>1506</v>
      </c>
      <c r="F205" s="35" t="s">
        <v>443</v>
      </c>
      <c r="G205" s="28" t="s">
        <v>38</v>
      </c>
      <c r="H205" s="28" t="s">
        <v>28</v>
      </c>
      <c r="I205" s="28" t="s">
        <v>1557</v>
      </c>
      <c r="J205" s="28" t="s">
        <v>226</v>
      </c>
      <c r="K205" s="28" t="s">
        <v>29</v>
      </c>
      <c r="L205" s="28" t="s">
        <v>30</v>
      </c>
      <c r="M205" s="28" t="s">
        <v>226</v>
      </c>
      <c r="N205" s="28" t="s">
        <v>29</v>
      </c>
      <c r="O205" s="28" t="s">
        <v>30</v>
      </c>
      <c r="P205" s="28"/>
      <c r="Q205" s="28" t="s">
        <v>444</v>
      </c>
      <c r="R205" s="28" t="s">
        <v>445</v>
      </c>
      <c r="S205" s="36" t="s">
        <v>446</v>
      </c>
      <c r="T205" s="37">
        <f t="shared" ca="1" si="5"/>
        <v>45516.333576736113</v>
      </c>
      <c r="U205" s="28" t="s">
        <v>55</v>
      </c>
      <c r="V205" s="20"/>
      <c r="W205" s="50"/>
      <c r="X205" s="8">
        <v>8</v>
      </c>
      <c r="Y205" s="8">
        <v>10</v>
      </c>
      <c r="Z205" s="8">
        <v>9</v>
      </c>
      <c r="AA205" s="3">
        <v>10</v>
      </c>
      <c r="AB205" s="3">
        <v>10</v>
      </c>
      <c r="AC205" s="3">
        <v>10</v>
      </c>
      <c r="AD205" s="4">
        <v>9</v>
      </c>
      <c r="AE205" s="4">
        <v>10</v>
      </c>
      <c r="AF205" s="4">
        <v>10</v>
      </c>
      <c r="AG205" s="8" t="s">
        <v>1236</v>
      </c>
      <c r="AH205" s="25" t="s">
        <v>1255</v>
      </c>
    </row>
    <row r="206" spans="1:34" ht="24.9" customHeight="1" x14ac:dyDescent="0.2">
      <c r="A206" s="8">
        <f>IF(B206="","",_xlfn.AGGREGATE(3,3,$B$7:B206))</f>
        <v>200</v>
      </c>
      <c r="B206" s="34" t="s">
        <v>1108</v>
      </c>
      <c r="C206" s="28" t="s">
        <v>1109</v>
      </c>
      <c r="D206" s="28" t="s">
        <v>1422</v>
      </c>
      <c r="E206" s="28" t="s">
        <v>1506</v>
      </c>
      <c r="F206" s="35" t="s">
        <v>136</v>
      </c>
      <c r="G206" s="28" t="s">
        <v>38</v>
      </c>
      <c r="H206" s="28" t="s">
        <v>28</v>
      </c>
      <c r="I206" s="28" t="s">
        <v>1557</v>
      </c>
      <c r="J206" s="28" t="s">
        <v>1606</v>
      </c>
      <c r="K206" s="28" t="s">
        <v>29</v>
      </c>
      <c r="L206" s="28" t="s">
        <v>30</v>
      </c>
      <c r="M206" s="28" t="s">
        <v>1606</v>
      </c>
      <c r="N206" s="28" t="s">
        <v>29</v>
      </c>
      <c r="O206" s="28" t="s">
        <v>30</v>
      </c>
      <c r="P206" s="28"/>
      <c r="Q206" s="28" t="s">
        <v>1110</v>
      </c>
      <c r="R206" s="28" t="s">
        <v>1111</v>
      </c>
      <c r="S206" s="36" t="s">
        <v>1112</v>
      </c>
      <c r="T206" s="37">
        <f t="shared" ca="1" si="5"/>
        <v>45516.333576736113</v>
      </c>
      <c r="U206" s="28" t="s">
        <v>55</v>
      </c>
      <c r="V206" s="20"/>
      <c r="W206" s="50"/>
      <c r="X206" s="8">
        <v>10</v>
      </c>
      <c r="Y206" s="8">
        <v>10</v>
      </c>
      <c r="Z206" s="8">
        <v>10</v>
      </c>
      <c r="AA206" s="3">
        <v>10</v>
      </c>
      <c r="AB206" s="3">
        <v>9</v>
      </c>
      <c r="AC206" s="3">
        <v>10</v>
      </c>
      <c r="AD206" s="4">
        <v>10</v>
      </c>
      <c r="AE206" s="4">
        <v>10</v>
      </c>
      <c r="AF206" s="4">
        <v>10</v>
      </c>
      <c r="AG206" s="8" t="s">
        <v>1236</v>
      </c>
      <c r="AH206" s="25" t="s">
        <v>1280</v>
      </c>
    </row>
    <row r="207" spans="1:34" ht="24.9" customHeight="1" x14ac:dyDescent="0.2">
      <c r="A207" s="8">
        <f>IF(B207="","",_xlfn.AGGREGATE(3,3,$B$7:B207))</f>
        <v>201</v>
      </c>
      <c r="B207" s="34" t="s">
        <v>656</v>
      </c>
      <c r="C207" s="28" t="s">
        <v>657</v>
      </c>
      <c r="D207" s="28" t="s">
        <v>1402</v>
      </c>
      <c r="E207" s="28" t="s">
        <v>1500</v>
      </c>
      <c r="F207" s="35" t="s">
        <v>658</v>
      </c>
      <c r="G207" s="28" t="s">
        <v>27</v>
      </c>
      <c r="H207" s="28" t="s">
        <v>28</v>
      </c>
      <c r="I207" s="28" t="s">
        <v>1559</v>
      </c>
      <c r="J207" s="28" t="s">
        <v>659</v>
      </c>
      <c r="K207" s="28" t="s">
        <v>29</v>
      </c>
      <c r="L207" s="28" t="s">
        <v>30</v>
      </c>
      <c r="M207" s="28" t="s">
        <v>659</v>
      </c>
      <c r="N207" s="28" t="s">
        <v>29</v>
      </c>
      <c r="O207" s="28" t="s">
        <v>30</v>
      </c>
      <c r="P207" s="28"/>
      <c r="Q207" s="28" t="s">
        <v>660</v>
      </c>
      <c r="R207" s="28" t="s">
        <v>661</v>
      </c>
      <c r="S207" s="36" t="s">
        <v>662</v>
      </c>
      <c r="T207" s="37">
        <f t="shared" ca="1" si="5"/>
        <v>45516.333576736113</v>
      </c>
      <c r="U207" s="28" t="s">
        <v>55</v>
      </c>
      <c r="V207" s="20"/>
      <c r="W207" s="50"/>
      <c r="X207" s="8">
        <v>10</v>
      </c>
      <c r="Y207" s="8">
        <v>9</v>
      </c>
      <c r="Z207" s="8">
        <v>9</v>
      </c>
      <c r="AA207" s="3">
        <v>9</v>
      </c>
      <c r="AB207" s="3">
        <v>8</v>
      </c>
      <c r="AC207" s="3">
        <v>8</v>
      </c>
      <c r="AD207" s="4">
        <v>9</v>
      </c>
      <c r="AE207" s="4">
        <v>9</v>
      </c>
      <c r="AF207" s="4">
        <v>8</v>
      </c>
      <c r="AG207" s="8"/>
      <c r="AH207" s="25"/>
    </row>
    <row r="208" spans="1:34" ht="24.9" customHeight="1" x14ac:dyDescent="0.2">
      <c r="A208" s="8">
        <f>IF(B208="","",_xlfn.AGGREGATE(3,3,$B$7:B208))</f>
        <v>202</v>
      </c>
      <c r="B208" s="34" t="s">
        <v>379</v>
      </c>
      <c r="C208" s="28" t="s">
        <v>380</v>
      </c>
      <c r="D208" s="28" t="s">
        <v>1361</v>
      </c>
      <c r="E208" s="28" t="s">
        <v>1500</v>
      </c>
      <c r="F208" s="35" t="s">
        <v>381</v>
      </c>
      <c r="G208" s="28" t="s">
        <v>27</v>
      </c>
      <c r="H208" s="28" t="s">
        <v>28</v>
      </c>
      <c r="I208" s="28" t="s">
        <v>1550</v>
      </c>
      <c r="J208" s="28" t="s">
        <v>1575</v>
      </c>
      <c r="K208" s="28" t="s">
        <v>29</v>
      </c>
      <c r="L208" s="28" t="s">
        <v>30</v>
      </c>
      <c r="M208" s="28" t="s">
        <v>1575</v>
      </c>
      <c r="N208" s="28" t="s">
        <v>29</v>
      </c>
      <c r="O208" s="28" t="s">
        <v>30</v>
      </c>
      <c r="P208" s="28"/>
      <c r="Q208" s="28" t="s">
        <v>382</v>
      </c>
      <c r="R208" s="28" t="s">
        <v>1764</v>
      </c>
      <c r="S208" s="36" t="s">
        <v>383</v>
      </c>
      <c r="T208" s="37">
        <f t="shared" ca="1" si="5"/>
        <v>45516.333576736113</v>
      </c>
      <c r="U208" s="28" t="s">
        <v>55</v>
      </c>
      <c r="V208" s="20"/>
      <c r="W208" s="50"/>
      <c r="X208" s="8">
        <v>8</v>
      </c>
      <c r="Y208" s="8">
        <v>10</v>
      </c>
      <c r="Z208" s="8">
        <v>7</v>
      </c>
      <c r="AA208" s="3">
        <v>9</v>
      </c>
      <c r="AB208" s="3">
        <v>7</v>
      </c>
      <c r="AC208" s="3">
        <v>8</v>
      </c>
      <c r="AD208" s="4">
        <v>8</v>
      </c>
      <c r="AE208" s="4">
        <v>9</v>
      </c>
      <c r="AF208" s="4">
        <v>8</v>
      </c>
      <c r="AG208" s="8"/>
      <c r="AH208" s="25"/>
    </row>
    <row r="209" spans="1:34" ht="24.9" customHeight="1" x14ac:dyDescent="0.2">
      <c r="A209" s="8">
        <f>IF(B209="","",_xlfn.AGGREGATE(3,3,$B$7:B209))</f>
        <v>203</v>
      </c>
      <c r="B209" s="34" t="s">
        <v>695</v>
      </c>
      <c r="C209" s="28" t="s">
        <v>696</v>
      </c>
      <c r="D209" s="28" t="s">
        <v>1408</v>
      </c>
      <c r="E209" s="28" t="s">
        <v>1500</v>
      </c>
      <c r="F209" s="35" t="s">
        <v>697</v>
      </c>
      <c r="G209" s="28" t="s">
        <v>27</v>
      </c>
      <c r="H209" s="28" t="s">
        <v>28</v>
      </c>
      <c r="I209" s="28" t="s">
        <v>1559</v>
      </c>
      <c r="J209" s="28" t="s">
        <v>698</v>
      </c>
      <c r="K209" s="28" t="s">
        <v>29</v>
      </c>
      <c r="L209" s="28" t="s">
        <v>30</v>
      </c>
      <c r="M209" s="28" t="s">
        <v>698</v>
      </c>
      <c r="N209" s="28" t="s">
        <v>29</v>
      </c>
      <c r="O209" s="28" t="s">
        <v>30</v>
      </c>
      <c r="P209" s="28"/>
      <c r="Q209" s="28" t="s">
        <v>699</v>
      </c>
      <c r="R209" s="28" t="s">
        <v>317</v>
      </c>
      <c r="S209" s="36" t="s">
        <v>700</v>
      </c>
      <c r="T209" s="37">
        <f t="shared" ca="1" si="5"/>
        <v>45516.333576736113</v>
      </c>
      <c r="U209" s="28" t="s">
        <v>34</v>
      </c>
      <c r="V209" s="20"/>
      <c r="W209" s="50"/>
      <c r="X209" s="8">
        <v>9</v>
      </c>
      <c r="Y209" s="8">
        <v>9</v>
      </c>
      <c r="Z209" s="8">
        <v>10</v>
      </c>
      <c r="AA209" s="3">
        <v>10</v>
      </c>
      <c r="AB209" s="3">
        <v>10</v>
      </c>
      <c r="AC209" s="3">
        <v>9</v>
      </c>
      <c r="AD209" s="4">
        <v>10</v>
      </c>
      <c r="AE209" s="4">
        <v>10</v>
      </c>
      <c r="AF209" s="4">
        <v>10</v>
      </c>
      <c r="AG209" s="8" t="s">
        <v>1236</v>
      </c>
      <c r="AH209" s="25" t="s">
        <v>1264</v>
      </c>
    </row>
    <row r="210" spans="1:34" ht="24.9" customHeight="1" x14ac:dyDescent="0.2">
      <c r="A210" s="8">
        <f>IF(B210="","",_xlfn.AGGREGATE(3,3,$B$7:B210))</f>
        <v>204</v>
      </c>
      <c r="B210" s="34" t="s">
        <v>683</v>
      </c>
      <c r="C210" s="28" t="s">
        <v>684</v>
      </c>
      <c r="D210" s="28" t="s">
        <v>1406</v>
      </c>
      <c r="E210" s="28" t="s">
        <v>1500</v>
      </c>
      <c r="F210" s="35" t="s">
        <v>685</v>
      </c>
      <c r="G210" s="28" t="s">
        <v>27</v>
      </c>
      <c r="H210" s="28" t="s">
        <v>28</v>
      </c>
      <c r="I210" s="28" t="s">
        <v>1559</v>
      </c>
      <c r="J210" s="28" t="s">
        <v>239</v>
      </c>
      <c r="K210" s="28" t="s">
        <v>29</v>
      </c>
      <c r="L210" s="28" t="s">
        <v>30</v>
      </c>
      <c r="M210" s="28" t="s">
        <v>239</v>
      </c>
      <c r="N210" s="28" t="s">
        <v>29</v>
      </c>
      <c r="O210" s="28" t="s">
        <v>30</v>
      </c>
      <c r="P210" s="28"/>
      <c r="Q210" s="28" t="s">
        <v>686</v>
      </c>
      <c r="R210" s="28" t="s">
        <v>687</v>
      </c>
      <c r="S210" s="36" t="s">
        <v>688</v>
      </c>
      <c r="T210" s="37">
        <f t="shared" ca="1" si="5"/>
        <v>45516.333576736113</v>
      </c>
      <c r="U210" s="28" t="s">
        <v>34</v>
      </c>
      <c r="V210" s="20"/>
      <c r="W210" s="50"/>
      <c r="X210" s="8">
        <v>10</v>
      </c>
      <c r="Y210" s="8">
        <v>10</v>
      </c>
      <c r="Z210" s="8">
        <v>9</v>
      </c>
      <c r="AA210" s="3">
        <v>10</v>
      </c>
      <c r="AB210" s="3">
        <v>10</v>
      </c>
      <c r="AC210" s="3">
        <v>9</v>
      </c>
      <c r="AD210" s="4">
        <v>10</v>
      </c>
      <c r="AE210" s="4">
        <v>10</v>
      </c>
      <c r="AF210" s="4">
        <v>10</v>
      </c>
      <c r="AG210" s="8" t="s">
        <v>1236</v>
      </c>
      <c r="AH210" s="25" t="s">
        <v>1263</v>
      </c>
    </row>
    <row r="211" spans="1:34" ht="24.9" customHeight="1" x14ac:dyDescent="0.2">
      <c r="A211" s="8">
        <f>IF(B211="","",_xlfn.AGGREGATE(3,3,$B$7:B211))</f>
        <v>205</v>
      </c>
      <c r="B211" s="34" t="s">
        <v>1068</v>
      </c>
      <c r="C211" s="28" t="s">
        <v>1069</v>
      </c>
      <c r="D211" s="28" t="s">
        <v>1461</v>
      </c>
      <c r="E211" s="28" t="s">
        <v>1543</v>
      </c>
      <c r="F211" s="35" t="s">
        <v>1070</v>
      </c>
      <c r="G211" s="28" t="s">
        <v>38</v>
      </c>
      <c r="H211" s="28" t="s">
        <v>28</v>
      </c>
      <c r="I211" s="28" t="s">
        <v>1557</v>
      </c>
      <c r="J211" s="28" t="s">
        <v>1562</v>
      </c>
      <c r="K211" s="28" t="s">
        <v>29</v>
      </c>
      <c r="L211" s="28" t="s">
        <v>30</v>
      </c>
      <c r="M211" s="28" t="s">
        <v>1562</v>
      </c>
      <c r="N211" s="28" t="s">
        <v>29</v>
      </c>
      <c r="O211" s="28" t="s">
        <v>30</v>
      </c>
      <c r="P211" s="28"/>
      <c r="Q211" s="28" t="s">
        <v>1071</v>
      </c>
      <c r="R211" s="28" t="s">
        <v>1072</v>
      </c>
      <c r="S211" s="36" t="s">
        <v>1073</v>
      </c>
      <c r="T211" s="37">
        <f t="shared" ca="1" si="5"/>
        <v>45516.333576736113</v>
      </c>
      <c r="U211" s="28" t="s">
        <v>68</v>
      </c>
      <c r="V211" s="20"/>
      <c r="W211" s="50"/>
      <c r="X211" s="8">
        <v>9</v>
      </c>
      <c r="Y211" s="8">
        <v>9</v>
      </c>
      <c r="Z211" s="8">
        <v>9</v>
      </c>
      <c r="AA211" s="3">
        <v>9</v>
      </c>
      <c r="AB211" s="3">
        <v>9</v>
      </c>
      <c r="AC211" s="3">
        <v>9</v>
      </c>
      <c r="AD211" s="4">
        <v>10</v>
      </c>
      <c r="AE211" s="4">
        <v>10</v>
      </c>
      <c r="AF211" s="4">
        <v>10</v>
      </c>
      <c r="AG211" s="8" t="s">
        <v>1236</v>
      </c>
      <c r="AH211" s="25" t="s">
        <v>1276</v>
      </c>
    </row>
    <row r="212" spans="1:34" ht="24.9" customHeight="1" x14ac:dyDescent="0.2">
      <c r="A212" s="8">
        <f>IF(B212="","",_xlfn.AGGREGATE(3,3,$B$7:B212))</f>
        <v>206</v>
      </c>
      <c r="B212" s="34" t="s">
        <v>921</v>
      </c>
      <c r="C212" s="28" t="s">
        <v>922</v>
      </c>
      <c r="D212" s="28" t="s">
        <v>1439</v>
      </c>
      <c r="E212" s="28" t="s">
        <v>1533</v>
      </c>
      <c r="F212" s="35" t="s">
        <v>923</v>
      </c>
      <c r="G212" s="28" t="s">
        <v>27</v>
      </c>
      <c r="H212" s="28" t="s">
        <v>28</v>
      </c>
      <c r="I212" s="28" t="s">
        <v>1550</v>
      </c>
      <c r="J212" s="28" t="s">
        <v>357</v>
      </c>
      <c r="K212" s="28" t="s">
        <v>29</v>
      </c>
      <c r="L212" s="28" t="s">
        <v>30</v>
      </c>
      <c r="M212" s="28" t="s">
        <v>357</v>
      </c>
      <c r="N212" s="28" t="s">
        <v>29</v>
      </c>
      <c r="O212" s="28" t="s">
        <v>30</v>
      </c>
      <c r="P212" s="28"/>
      <c r="Q212" s="28" t="s">
        <v>358</v>
      </c>
      <c r="R212" s="28" t="s">
        <v>924</v>
      </c>
      <c r="S212" s="36" t="s">
        <v>925</v>
      </c>
      <c r="T212" s="37">
        <f t="shared" ca="1" si="5"/>
        <v>45516.333576736113</v>
      </c>
      <c r="U212" s="28" t="s">
        <v>772</v>
      </c>
      <c r="V212" s="20"/>
      <c r="W212" s="50"/>
      <c r="X212" s="8">
        <v>9</v>
      </c>
      <c r="Y212" s="8">
        <v>9</v>
      </c>
      <c r="Z212" s="8">
        <v>8</v>
      </c>
      <c r="AA212" s="3">
        <v>9</v>
      </c>
      <c r="AB212" s="3">
        <v>10</v>
      </c>
      <c r="AC212" s="3">
        <v>8</v>
      </c>
      <c r="AD212" s="4">
        <v>10</v>
      </c>
      <c r="AE212" s="4">
        <v>9</v>
      </c>
      <c r="AF212" s="4">
        <v>8</v>
      </c>
      <c r="AG212" s="8"/>
      <c r="AH212" s="25"/>
    </row>
    <row r="213" spans="1:34" ht="24.9" customHeight="1" x14ac:dyDescent="0.2">
      <c r="A213" s="8">
        <f>IF(B213="","",_xlfn.AGGREGATE(3,3,$B$7:B213))</f>
        <v>207</v>
      </c>
      <c r="B213" s="34" t="s">
        <v>730</v>
      </c>
      <c r="C213" s="28" t="s">
        <v>731</v>
      </c>
      <c r="D213" s="28" t="s">
        <v>1414</v>
      </c>
      <c r="E213" s="28" t="s">
        <v>1522</v>
      </c>
      <c r="F213" s="35" t="s">
        <v>732</v>
      </c>
      <c r="G213" s="28" t="s">
        <v>27</v>
      </c>
      <c r="H213" s="28" t="s">
        <v>28</v>
      </c>
      <c r="I213" s="28" t="s">
        <v>1550</v>
      </c>
      <c r="J213" s="28" t="s">
        <v>477</v>
      </c>
      <c r="K213" s="28" t="s">
        <v>29</v>
      </c>
      <c r="L213" s="28" t="s">
        <v>30</v>
      </c>
      <c r="M213" s="28" t="s">
        <v>477</v>
      </c>
      <c r="N213" s="28" t="s">
        <v>29</v>
      </c>
      <c r="O213" s="28" t="s">
        <v>30</v>
      </c>
      <c r="P213" s="28"/>
      <c r="Q213" s="28"/>
      <c r="R213" s="28" t="s">
        <v>733</v>
      </c>
      <c r="S213" s="36" t="s">
        <v>734</v>
      </c>
      <c r="T213" s="37">
        <f t="shared" ca="1" si="5"/>
        <v>45516.333576736113</v>
      </c>
      <c r="U213" s="28" t="s">
        <v>34</v>
      </c>
      <c r="V213" s="20"/>
      <c r="W213" s="50"/>
      <c r="X213" s="8">
        <v>7</v>
      </c>
      <c r="Y213" s="8">
        <v>7</v>
      </c>
      <c r="Z213" s="8">
        <v>8</v>
      </c>
      <c r="AA213" s="3">
        <v>8</v>
      </c>
      <c r="AB213" s="3">
        <v>8</v>
      </c>
      <c r="AC213" s="3">
        <v>7</v>
      </c>
      <c r="AD213" s="4">
        <v>9</v>
      </c>
      <c r="AE213" s="4">
        <v>7</v>
      </c>
      <c r="AF213" s="4">
        <v>7</v>
      </c>
      <c r="AG213" s="8"/>
      <c r="AH213" s="25"/>
    </row>
    <row r="214" spans="1:34" ht="24.9" customHeight="1" x14ac:dyDescent="0.2">
      <c r="A214" s="8">
        <f>IF(B214="","",_xlfn.AGGREGATE(3,3,$B$7:B214))</f>
        <v>208</v>
      </c>
      <c r="B214" s="38">
        <v>22313011968</v>
      </c>
      <c r="C214" s="28" t="s">
        <v>1202</v>
      </c>
      <c r="D214" s="28" t="s">
        <v>1478</v>
      </c>
      <c r="E214" s="28" t="s">
        <v>1522</v>
      </c>
      <c r="F214" s="39">
        <v>41403</v>
      </c>
      <c r="G214" s="28" t="s">
        <v>27</v>
      </c>
      <c r="H214" s="28" t="s">
        <v>28</v>
      </c>
      <c r="I214" s="28" t="s">
        <v>1550</v>
      </c>
      <c r="J214" s="28" t="s">
        <v>1203</v>
      </c>
      <c r="K214" s="28" t="s">
        <v>29</v>
      </c>
      <c r="L214" s="28" t="s">
        <v>30</v>
      </c>
      <c r="M214" s="28" t="s">
        <v>1203</v>
      </c>
      <c r="N214" s="28" t="s">
        <v>29</v>
      </c>
      <c r="O214" s="28" t="s">
        <v>30</v>
      </c>
      <c r="P214" s="28"/>
      <c r="Q214" s="28" t="s">
        <v>1204</v>
      </c>
      <c r="R214" s="28" t="s">
        <v>1205</v>
      </c>
      <c r="S214" s="36" t="s">
        <v>1206</v>
      </c>
      <c r="T214" s="37">
        <f t="shared" ca="1" si="5"/>
        <v>45516.333576736113</v>
      </c>
      <c r="U214" s="28" t="s">
        <v>55</v>
      </c>
      <c r="V214" s="20"/>
      <c r="W214" s="50"/>
      <c r="X214" s="8">
        <v>9</v>
      </c>
      <c r="Y214" s="8">
        <v>9</v>
      </c>
      <c r="Z214" s="8">
        <v>5</v>
      </c>
      <c r="AA214" s="3">
        <v>9</v>
      </c>
      <c r="AB214" s="3">
        <v>8</v>
      </c>
      <c r="AC214" s="3">
        <v>7</v>
      </c>
      <c r="AD214" s="4">
        <v>9</v>
      </c>
      <c r="AE214" s="4">
        <v>8</v>
      </c>
      <c r="AF214" s="4">
        <v>9</v>
      </c>
      <c r="AG214" s="8"/>
      <c r="AH214" s="25"/>
    </row>
    <row r="215" spans="1:34" ht="24.9" customHeight="1" x14ac:dyDescent="0.2">
      <c r="A215" s="8">
        <f>IF(B215="","",_xlfn.AGGREGATE(3,3,$B$7:B215))</f>
        <v>209</v>
      </c>
      <c r="B215" s="34" t="s">
        <v>751</v>
      </c>
      <c r="C215" s="28" t="s">
        <v>138</v>
      </c>
      <c r="D215" s="28" t="s">
        <v>1418</v>
      </c>
      <c r="E215" s="28" t="s">
        <v>1522</v>
      </c>
      <c r="F215" s="35" t="s">
        <v>752</v>
      </c>
      <c r="G215" s="28" t="s">
        <v>27</v>
      </c>
      <c r="H215" s="28" t="s">
        <v>28</v>
      </c>
      <c r="I215" s="28" t="s">
        <v>1559</v>
      </c>
      <c r="J215" s="28" t="s">
        <v>1745</v>
      </c>
      <c r="K215" s="28" t="s">
        <v>29</v>
      </c>
      <c r="L215" s="28" t="s">
        <v>30</v>
      </c>
      <c r="M215" s="28" t="s">
        <v>1745</v>
      </c>
      <c r="N215" s="28" t="s">
        <v>29</v>
      </c>
      <c r="O215" s="28" t="s">
        <v>30</v>
      </c>
      <c r="P215" s="28"/>
      <c r="Q215" s="28" t="s">
        <v>1570</v>
      </c>
      <c r="R215" s="28" t="s">
        <v>1773</v>
      </c>
      <c r="S215" s="36" t="s">
        <v>753</v>
      </c>
      <c r="T215" s="37">
        <f t="shared" ca="1" si="5"/>
        <v>45516.333576736113</v>
      </c>
      <c r="U215" s="28" t="s">
        <v>55</v>
      </c>
      <c r="V215" s="20"/>
      <c r="W215" s="50"/>
      <c r="X215" s="8">
        <v>9</v>
      </c>
      <c r="Y215" s="8">
        <v>9</v>
      </c>
      <c r="Z215" s="8">
        <v>7</v>
      </c>
      <c r="AA215" s="3">
        <v>8</v>
      </c>
      <c r="AB215" s="3">
        <v>6</v>
      </c>
      <c r="AC215" s="3">
        <v>8</v>
      </c>
      <c r="AD215" s="4">
        <v>9</v>
      </c>
      <c r="AE215" s="4">
        <v>8</v>
      </c>
      <c r="AF215" s="4">
        <v>9</v>
      </c>
      <c r="AG215" s="8"/>
      <c r="AH215" s="25"/>
    </row>
    <row r="216" spans="1:34" ht="24.9" customHeight="1" x14ac:dyDescent="0.2">
      <c r="A216" s="8">
        <f>IF(B216="","",_xlfn.AGGREGATE(3,3,$B$7:B216))</f>
        <v>210</v>
      </c>
      <c r="B216" s="34" t="s">
        <v>1102</v>
      </c>
      <c r="C216" s="28" t="s">
        <v>1103</v>
      </c>
      <c r="D216" s="28" t="s">
        <v>1467</v>
      </c>
      <c r="E216" s="28" t="s">
        <v>1522</v>
      </c>
      <c r="F216" s="35" t="s">
        <v>1104</v>
      </c>
      <c r="G216" s="28" t="s">
        <v>27</v>
      </c>
      <c r="H216" s="28" t="s">
        <v>28</v>
      </c>
      <c r="I216" s="28" t="s">
        <v>1550</v>
      </c>
      <c r="J216" s="28" t="s">
        <v>183</v>
      </c>
      <c r="K216" s="28" t="s">
        <v>29</v>
      </c>
      <c r="L216" s="28" t="s">
        <v>30</v>
      </c>
      <c r="M216" s="28" t="s">
        <v>183</v>
      </c>
      <c r="N216" s="28" t="s">
        <v>29</v>
      </c>
      <c r="O216" s="28" t="s">
        <v>30</v>
      </c>
      <c r="P216" s="28"/>
      <c r="Q216" s="28" t="s">
        <v>1105</v>
      </c>
      <c r="R216" s="28" t="s">
        <v>1106</v>
      </c>
      <c r="S216" s="36" t="s">
        <v>1107</v>
      </c>
      <c r="T216" s="37">
        <f t="shared" ca="1" si="5"/>
        <v>45516.333576736113</v>
      </c>
      <c r="U216" s="28" t="s">
        <v>772</v>
      </c>
      <c r="V216" s="20"/>
      <c r="W216" s="50"/>
      <c r="X216" s="8">
        <v>9</v>
      </c>
      <c r="Y216" s="8">
        <v>8</v>
      </c>
      <c r="Z216" s="8">
        <v>7</v>
      </c>
      <c r="AA216" s="3">
        <v>8</v>
      </c>
      <c r="AB216" s="3">
        <v>9</v>
      </c>
      <c r="AC216" s="3">
        <v>6</v>
      </c>
      <c r="AD216" s="4">
        <v>8</v>
      </c>
      <c r="AE216" s="4">
        <v>9</v>
      </c>
      <c r="AF216" s="4">
        <v>7</v>
      </c>
      <c r="AG216" s="8"/>
      <c r="AH216" s="25" t="s">
        <v>1279</v>
      </c>
    </row>
    <row r="217" spans="1:34" ht="15.7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5"/>
      <c r="W217" s="14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20"/>
    </row>
    <row r="218" spans="1:34" ht="15.7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5"/>
      <c r="W218" s="14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20"/>
    </row>
    <row r="219" spans="1:34" ht="15.7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5"/>
      <c r="W219" s="14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20"/>
    </row>
    <row r="220" spans="1:34" ht="15.7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5"/>
      <c r="W220" s="14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20"/>
    </row>
    <row r="221" spans="1:34" ht="15.7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5"/>
      <c r="W221" s="14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</row>
    <row r="222" spans="1:34" ht="15.7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5"/>
      <c r="W222" s="14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</row>
    <row r="223" spans="1:34" ht="15.7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5"/>
      <c r="W223" s="14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</row>
    <row r="224" spans="1:34" ht="15.7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5"/>
      <c r="W224" s="14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</row>
    <row r="225" spans="1:34" ht="15.7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5"/>
      <c r="W225" s="14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</row>
    <row r="226" spans="1:34" ht="15.7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5"/>
      <c r="W226" s="14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</row>
    <row r="227" spans="1:34" ht="15.7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5"/>
      <c r="W227" s="14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</row>
    <row r="228" spans="1:34" ht="15.7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5"/>
      <c r="W228" s="14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</row>
    <row r="229" spans="1:34" ht="15.7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5"/>
      <c r="W229" s="14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</row>
    <row r="230" spans="1:34" ht="12.75" customHeight="1" x14ac:dyDescent="0.2">
      <c r="A230" s="14"/>
      <c r="B230" s="20"/>
      <c r="C230" s="15"/>
      <c r="D230" s="15"/>
      <c r="E230" s="15"/>
      <c r="F230" s="14"/>
      <c r="G230" s="14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4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</row>
    <row r="231" spans="1:34" ht="12.75" customHeight="1" x14ac:dyDescent="0.2">
      <c r="A231" s="14"/>
      <c r="B231" s="20"/>
      <c r="C231" s="15"/>
      <c r="D231" s="15"/>
      <c r="E231" s="15"/>
      <c r="F231" s="14"/>
      <c r="G231" s="14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4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</row>
    <row r="232" spans="1:34" ht="12.75" customHeight="1" x14ac:dyDescent="0.2">
      <c r="A232" s="14"/>
      <c r="B232" s="20"/>
      <c r="C232" s="15"/>
      <c r="D232" s="15"/>
      <c r="E232" s="15"/>
      <c r="F232" s="14"/>
      <c r="G232" s="14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4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</row>
    <row r="233" spans="1:34" ht="12.75" customHeight="1" x14ac:dyDescent="0.2">
      <c r="A233" s="14"/>
      <c r="B233" s="20"/>
      <c r="C233" s="15"/>
      <c r="D233" s="15"/>
      <c r="E233" s="15"/>
      <c r="F233" s="14"/>
      <c r="G233" s="14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4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</row>
    <row r="234" spans="1:34" ht="12.75" customHeight="1" x14ac:dyDescent="0.2">
      <c r="A234" s="14"/>
      <c r="B234" s="20"/>
      <c r="C234" s="15"/>
      <c r="D234" s="15"/>
      <c r="E234" s="15"/>
      <c r="F234" s="14"/>
      <c r="G234" s="14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4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</row>
    <row r="235" spans="1:34" ht="12.75" customHeight="1" x14ac:dyDescent="0.2">
      <c r="A235" s="14"/>
      <c r="B235" s="20"/>
      <c r="C235" s="15"/>
      <c r="D235" s="15"/>
      <c r="E235" s="15"/>
      <c r="F235" s="14"/>
      <c r="G235" s="14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4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</row>
    <row r="236" spans="1:34" ht="12.75" customHeight="1" x14ac:dyDescent="0.2">
      <c r="A236" s="14"/>
      <c r="B236" s="20"/>
      <c r="C236" s="15"/>
      <c r="D236" s="15"/>
      <c r="E236" s="15"/>
      <c r="F236" s="14"/>
      <c r="G236" s="14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4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</row>
    <row r="237" spans="1:34" ht="12.75" customHeight="1" x14ac:dyDescent="0.2">
      <c r="A237" s="14"/>
      <c r="B237" s="20"/>
      <c r="C237" s="15"/>
      <c r="D237" s="15"/>
      <c r="E237" s="15"/>
      <c r="F237" s="14"/>
      <c r="G237" s="14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4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</row>
    <row r="238" spans="1:34" ht="12.75" customHeight="1" x14ac:dyDescent="0.2">
      <c r="A238" s="14"/>
      <c r="B238" s="20"/>
      <c r="C238" s="15"/>
      <c r="D238" s="15"/>
      <c r="E238" s="15"/>
      <c r="F238" s="14"/>
      <c r="G238" s="14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4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</row>
    <row r="239" spans="1:34" ht="12.75" customHeight="1" x14ac:dyDescent="0.2">
      <c r="A239" s="14"/>
      <c r="B239" s="20"/>
      <c r="C239" s="15"/>
      <c r="D239" s="15"/>
      <c r="E239" s="15"/>
      <c r="F239" s="14"/>
      <c r="G239" s="14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4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</row>
    <row r="240" spans="1:34" ht="12.75" customHeight="1" x14ac:dyDescent="0.2">
      <c r="A240" s="14"/>
      <c r="B240" s="20"/>
      <c r="C240" s="15"/>
      <c r="D240" s="15"/>
      <c r="E240" s="15"/>
      <c r="F240" s="14"/>
      <c r="G240" s="14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4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</row>
    <row r="241" spans="1:34" ht="12.75" customHeight="1" x14ac:dyDescent="0.2">
      <c r="A241" s="14"/>
      <c r="B241" s="20"/>
      <c r="C241" s="15"/>
      <c r="D241" s="15"/>
      <c r="E241" s="15"/>
      <c r="F241" s="14"/>
      <c r="G241" s="14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4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</row>
    <row r="242" spans="1:34" ht="12.75" customHeight="1" x14ac:dyDescent="0.2">
      <c r="A242" s="14"/>
      <c r="B242" s="20"/>
      <c r="C242" s="15"/>
      <c r="D242" s="15"/>
      <c r="E242" s="15"/>
      <c r="F242" s="14"/>
      <c r="G242" s="14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4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</row>
    <row r="243" spans="1:34" ht="12.75" customHeight="1" x14ac:dyDescent="0.2">
      <c r="A243" s="14"/>
      <c r="B243" s="20"/>
      <c r="C243" s="15"/>
      <c r="D243" s="15"/>
      <c r="E243" s="15"/>
      <c r="F243" s="14"/>
      <c r="G243" s="14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4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</row>
    <row r="244" spans="1:34" ht="12.75" customHeight="1" x14ac:dyDescent="0.2">
      <c r="A244" s="14"/>
      <c r="B244" s="20"/>
      <c r="C244" s="15"/>
      <c r="D244" s="15"/>
      <c r="E244" s="15"/>
      <c r="F244" s="14"/>
      <c r="G244" s="14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4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</row>
    <row r="245" spans="1:34" ht="12.75" customHeight="1" x14ac:dyDescent="0.2">
      <c r="A245" s="14"/>
      <c r="B245" s="20"/>
      <c r="C245" s="15"/>
      <c r="D245" s="15"/>
      <c r="E245" s="15"/>
      <c r="F245" s="14"/>
      <c r="G245" s="14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4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</row>
    <row r="246" spans="1:34" ht="12.75" customHeight="1" x14ac:dyDescent="0.2">
      <c r="A246" s="14"/>
      <c r="B246" s="20"/>
      <c r="C246" s="15"/>
      <c r="D246" s="15"/>
      <c r="E246" s="15"/>
      <c r="F246" s="14"/>
      <c r="G246" s="14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4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</row>
    <row r="247" spans="1:34" ht="12.75" customHeight="1" x14ac:dyDescent="0.2">
      <c r="A247" s="14"/>
      <c r="B247" s="20"/>
      <c r="C247" s="15"/>
      <c r="D247" s="15"/>
      <c r="E247" s="15"/>
      <c r="F247" s="14"/>
      <c r="G247" s="14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4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</row>
    <row r="248" spans="1:34" ht="12.75" customHeight="1" x14ac:dyDescent="0.2">
      <c r="A248" s="14"/>
      <c r="B248" s="20"/>
      <c r="C248" s="15"/>
      <c r="D248" s="15"/>
      <c r="E248" s="15"/>
      <c r="F248" s="14"/>
      <c r="G248" s="14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4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</row>
    <row r="249" spans="1:34" ht="12.75" customHeight="1" x14ac:dyDescent="0.2">
      <c r="A249" s="14"/>
      <c r="B249" s="20"/>
      <c r="C249" s="15"/>
      <c r="D249" s="15"/>
      <c r="E249" s="15"/>
      <c r="F249" s="14"/>
      <c r="G249" s="14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4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</row>
    <row r="250" spans="1:34" ht="12.75" customHeight="1" x14ac:dyDescent="0.2">
      <c r="A250" s="14"/>
      <c r="B250" s="20"/>
      <c r="C250" s="15"/>
      <c r="D250" s="15"/>
      <c r="E250" s="15"/>
      <c r="F250" s="14"/>
      <c r="G250" s="14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4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</row>
    <row r="251" spans="1:34" ht="12.75" customHeight="1" x14ac:dyDescent="0.2">
      <c r="A251" s="14"/>
      <c r="B251" s="20"/>
      <c r="C251" s="15"/>
      <c r="D251" s="15"/>
      <c r="E251" s="15"/>
      <c r="F251" s="14"/>
      <c r="G251" s="14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4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</row>
    <row r="252" spans="1:34" ht="12.75" customHeight="1" x14ac:dyDescent="0.2">
      <c r="A252" s="14"/>
      <c r="B252" s="20"/>
      <c r="C252" s="15"/>
      <c r="D252" s="15"/>
      <c r="E252" s="15"/>
      <c r="F252" s="14"/>
      <c r="G252" s="14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4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</row>
    <row r="253" spans="1:34" ht="12.75" customHeight="1" x14ac:dyDescent="0.2">
      <c r="A253" s="14"/>
      <c r="B253" s="20"/>
      <c r="C253" s="15"/>
      <c r="D253" s="15"/>
      <c r="E253" s="15"/>
      <c r="F253" s="14"/>
      <c r="G253" s="14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4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</row>
    <row r="254" spans="1:34" ht="12.75" customHeight="1" x14ac:dyDescent="0.2">
      <c r="A254" s="14"/>
      <c r="B254" s="20"/>
      <c r="C254" s="15"/>
      <c r="D254" s="15"/>
      <c r="E254" s="15"/>
      <c r="F254" s="14"/>
      <c r="G254" s="14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4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</row>
    <row r="255" spans="1:34" ht="12.75" customHeight="1" x14ac:dyDescent="0.2">
      <c r="A255" s="14"/>
      <c r="B255" s="20"/>
      <c r="C255" s="15"/>
      <c r="D255" s="15"/>
      <c r="E255" s="15"/>
      <c r="F255" s="14"/>
      <c r="G255" s="14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4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</row>
    <row r="256" spans="1:34" ht="12.75" customHeight="1" x14ac:dyDescent="0.2">
      <c r="A256" s="14"/>
      <c r="B256" s="20"/>
      <c r="C256" s="15"/>
      <c r="D256" s="15"/>
      <c r="E256" s="15"/>
      <c r="F256" s="14"/>
      <c r="G256" s="14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4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</row>
    <row r="257" spans="1:34" ht="12.75" customHeight="1" x14ac:dyDescent="0.2">
      <c r="A257" s="14"/>
      <c r="B257" s="20"/>
      <c r="C257" s="15"/>
      <c r="D257" s="15"/>
      <c r="E257" s="15"/>
      <c r="F257" s="14"/>
      <c r="G257" s="14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4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</row>
    <row r="258" spans="1:34" ht="12.75" customHeight="1" x14ac:dyDescent="0.2">
      <c r="A258" s="14"/>
      <c r="B258" s="20"/>
      <c r="C258" s="15"/>
      <c r="D258" s="15"/>
      <c r="E258" s="15"/>
      <c r="F258" s="14"/>
      <c r="G258" s="1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4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</row>
    <row r="259" spans="1:34" ht="12.75" customHeight="1" x14ac:dyDescent="0.2">
      <c r="A259" s="14"/>
      <c r="B259" s="20"/>
      <c r="C259" s="15"/>
      <c r="D259" s="15"/>
      <c r="E259" s="15"/>
      <c r="F259" s="14"/>
      <c r="G259" s="1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4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</row>
    <row r="260" spans="1:34" ht="12.75" customHeight="1" x14ac:dyDescent="0.2">
      <c r="A260" s="14"/>
      <c r="B260" s="20"/>
      <c r="C260" s="15"/>
      <c r="D260" s="15"/>
      <c r="E260" s="15"/>
      <c r="F260" s="14"/>
      <c r="G260" s="14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4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</row>
    <row r="261" spans="1:34" ht="12.75" customHeight="1" x14ac:dyDescent="0.2">
      <c r="A261" s="14"/>
      <c r="B261" s="20"/>
      <c r="C261" s="15"/>
      <c r="D261" s="15"/>
      <c r="E261" s="15"/>
      <c r="F261" s="14"/>
      <c r="G261" s="14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4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</row>
    <row r="262" spans="1:34" ht="12.75" customHeight="1" x14ac:dyDescent="0.2">
      <c r="A262" s="14"/>
      <c r="B262" s="20"/>
      <c r="C262" s="15"/>
      <c r="D262" s="15"/>
      <c r="E262" s="15"/>
      <c r="F262" s="14"/>
      <c r="G262" s="14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4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</row>
    <row r="263" spans="1:34" ht="12.75" customHeight="1" x14ac:dyDescent="0.2">
      <c r="A263" s="14"/>
      <c r="B263" s="20"/>
      <c r="C263" s="15"/>
      <c r="D263" s="15"/>
      <c r="E263" s="15"/>
      <c r="F263" s="14"/>
      <c r="G263" s="14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4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</row>
    <row r="264" spans="1:34" ht="12.75" customHeight="1" x14ac:dyDescent="0.2">
      <c r="A264" s="14"/>
      <c r="B264" s="20"/>
      <c r="C264" s="15"/>
      <c r="D264" s="15"/>
      <c r="E264" s="15"/>
      <c r="F264" s="14"/>
      <c r="G264" s="14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4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</row>
    <row r="265" spans="1:34" ht="12.75" customHeight="1" x14ac:dyDescent="0.2">
      <c r="A265" s="14"/>
      <c r="B265" s="20"/>
      <c r="C265" s="15"/>
      <c r="D265" s="15"/>
      <c r="E265" s="15"/>
      <c r="F265" s="14"/>
      <c r="G265" s="14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4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</row>
    <row r="266" spans="1:34" ht="12.75" customHeight="1" x14ac:dyDescent="0.2">
      <c r="A266" s="14"/>
      <c r="B266" s="20"/>
      <c r="C266" s="15"/>
      <c r="D266" s="15"/>
      <c r="E266" s="15"/>
      <c r="F266" s="14"/>
      <c r="G266" s="14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4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</row>
    <row r="267" spans="1:34" ht="12.75" customHeight="1" x14ac:dyDescent="0.2">
      <c r="A267" s="14"/>
      <c r="B267" s="20"/>
      <c r="C267" s="15"/>
      <c r="D267" s="15"/>
      <c r="E267" s="15"/>
      <c r="F267" s="14"/>
      <c r="G267" s="14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4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</row>
    <row r="268" spans="1:34" ht="12.75" customHeight="1" x14ac:dyDescent="0.2">
      <c r="A268" s="14"/>
      <c r="B268" s="20"/>
      <c r="C268" s="15"/>
      <c r="D268" s="15"/>
      <c r="E268" s="15"/>
      <c r="F268" s="14"/>
      <c r="G268" s="14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4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</row>
    <row r="269" spans="1:34" ht="12.75" customHeight="1" x14ac:dyDescent="0.2">
      <c r="A269" s="14"/>
      <c r="B269" s="20"/>
      <c r="C269" s="15"/>
      <c r="D269" s="15"/>
      <c r="E269" s="15"/>
      <c r="F269" s="14"/>
      <c r="G269" s="14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4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</row>
    <row r="270" spans="1:34" ht="12.75" customHeight="1" x14ac:dyDescent="0.2">
      <c r="A270" s="14"/>
      <c r="B270" s="20"/>
      <c r="C270" s="15"/>
      <c r="D270" s="15"/>
      <c r="E270" s="15"/>
      <c r="F270" s="14"/>
      <c r="G270" s="14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4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</row>
    <row r="271" spans="1:34" ht="12.75" customHeight="1" x14ac:dyDescent="0.2">
      <c r="A271" s="14"/>
      <c r="B271" s="20"/>
      <c r="C271" s="15"/>
      <c r="D271" s="15"/>
      <c r="E271" s="15"/>
      <c r="F271" s="14"/>
      <c r="G271" s="14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4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</row>
    <row r="272" spans="1:34" ht="12.75" customHeight="1" x14ac:dyDescent="0.2">
      <c r="A272" s="14"/>
      <c r="B272" s="20"/>
      <c r="C272" s="15"/>
      <c r="D272" s="15"/>
      <c r="E272" s="15"/>
      <c r="F272" s="14"/>
      <c r="G272" s="14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4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</row>
    <row r="273" spans="1:34" ht="12.75" customHeight="1" x14ac:dyDescent="0.2">
      <c r="A273" s="14"/>
      <c r="B273" s="20"/>
      <c r="C273" s="15"/>
      <c r="D273" s="15"/>
      <c r="E273" s="15"/>
      <c r="F273" s="14"/>
      <c r="G273" s="14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4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</row>
    <row r="274" spans="1:34" ht="12.75" customHeight="1" x14ac:dyDescent="0.2">
      <c r="A274" s="14"/>
      <c r="B274" s="20"/>
      <c r="C274" s="15"/>
      <c r="D274" s="15"/>
      <c r="E274" s="15"/>
      <c r="F274" s="14"/>
      <c r="G274" s="14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4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</row>
    <row r="275" spans="1:34" ht="12.75" customHeight="1" x14ac:dyDescent="0.2">
      <c r="A275" s="14"/>
      <c r="B275" s="20"/>
      <c r="C275" s="15"/>
      <c r="D275" s="15"/>
      <c r="E275" s="15"/>
      <c r="F275" s="14"/>
      <c r="G275" s="14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4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</row>
    <row r="276" spans="1:34" ht="12.75" customHeight="1" x14ac:dyDescent="0.2">
      <c r="A276" s="14"/>
      <c r="B276" s="20"/>
      <c r="C276" s="15"/>
      <c r="D276" s="15"/>
      <c r="E276" s="15"/>
      <c r="F276" s="14"/>
      <c r="G276" s="14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4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</row>
    <row r="277" spans="1:34" ht="12.75" customHeight="1" x14ac:dyDescent="0.2">
      <c r="A277" s="14"/>
      <c r="B277" s="20"/>
      <c r="C277" s="15"/>
      <c r="D277" s="15"/>
      <c r="E277" s="15"/>
      <c r="F277" s="14"/>
      <c r="G277" s="14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4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</row>
    <row r="278" spans="1:34" ht="12.75" customHeight="1" x14ac:dyDescent="0.2">
      <c r="A278" s="14"/>
      <c r="B278" s="20"/>
      <c r="C278" s="15"/>
      <c r="D278" s="15"/>
      <c r="E278" s="15"/>
      <c r="F278" s="14"/>
      <c r="G278" s="14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4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</row>
    <row r="279" spans="1:34" ht="12.75" customHeight="1" x14ac:dyDescent="0.2">
      <c r="A279" s="14"/>
      <c r="B279" s="20"/>
      <c r="C279" s="15"/>
      <c r="D279" s="15"/>
      <c r="E279" s="15"/>
      <c r="F279" s="14"/>
      <c r="G279" s="14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4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</row>
    <row r="280" spans="1:34" ht="12.75" customHeight="1" x14ac:dyDescent="0.2">
      <c r="A280" s="14"/>
      <c r="B280" s="20"/>
      <c r="C280" s="15"/>
      <c r="D280" s="15"/>
      <c r="E280" s="15"/>
      <c r="F280" s="14"/>
      <c r="G280" s="14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4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</row>
    <row r="281" spans="1:34" ht="12.75" customHeight="1" x14ac:dyDescent="0.2">
      <c r="A281" s="14"/>
      <c r="B281" s="20"/>
      <c r="C281" s="15"/>
      <c r="D281" s="15"/>
      <c r="E281" s="15"/>
      <c r="F281" s="14"/>
      <c r="G281" s="14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4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</row>
    <row r="282" spans="1:34" ht="12.75" customHeight="1" x14ac:dyDescent="0.2">
      <c r="A282" s="14"/>
      <c r="B282" s="20"/>
      <c r="C282" s="15"/>
      <c r="D282" s="15"/>
      <c r="E282" s="15"/>
      <c r="F282" s="14"/>
      <c r="G282" s="14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4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</row>
    <row r="283" spans="1:34" ht="12.75" customHeight="1" x14ac:dyDescent="0.2">
      <c r="A283" s="14"/>
      <c r="B283" s="20"/>
      <c r="C283" s="15"/>
      <c r="D283" s="15"/>
      <c r="E283" s="15"/>
      <c r="F283" s="14"/>
      <c r="G283" s="14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4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</row>
    <row r="284" spans="1:34" ht="12.75" customHeight="1" x14ac:dyDescent="0.2">
      <c r="A284" s="14"/>
      <c r="B284" s="20"/>
      <c r="C284" s="15"/>
      <c r="D284" s="15"/>
      <c r="E284" s="15"/>
      <c r="F284" s="14"/>
      <c r="G284" s="14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4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</row>
    <row r="285" spans="1:34" ht="12.75" customHeight="1" x14ac:dyDescent="0.2">
      <c r="A285" s="14"/>
      <c r="B285" s="20"/>
      <c r="C285" s="15"/>
      <c r="D285" s="15"/>
      <c r="E285" s="15"/>
      <c r="F285" s="14"/>
      <c r="G285" s="14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4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</row>
    <row r="286" spans="1:34" ht="12.75" customHeight="1" x14ac:dyDescent="0.2">
      <c r="A286" s="14"/>
      <c r="B286" s="20"/>
      <c r="C286" s="15"/>
      <c r="D286" s="15"/>
      <c r="E286" s="15"/>
      <c r="F286" s="14"/>
      <c r="G286" s="14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4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</row>
    <row r="287" spans="1:34" ht="12.75" customHeight="1" x14ac:dyDescent="0.2">
      <c r="A287" s="14"/>
      <c r="B287" s="20"/>
      <c r="C287" s="15"/>
      <c r="D287" s="15"/>
      <c r="E287" s="15"/>
      <c r="F287" s="14"/>
      <c r="G287" s="14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4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</row>
    <row r="288" spans="1:34" ht="12.75" customHeight="1" x14ac:dyDescent="0.2">
      <c r="A288" s="14"/>
      <c r="B288" s="20"/>
      <c r="C288" s="15"/>
      <c r="D288" s="15"/>
      <c r="E288" s="15"/>
      <c r="F288" s="14"/>
      <c r="G288" s="14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4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</row>
    <row r="289" spans="1:34" ht="12.75" customHeight="1" x14ac:dyDescent="0.2">
      <c r="A289" s="14"/>
      <c r="B289" s="20"/>
      <c r="C289" s="15"/>
      <c r="D289" s="15"/>
      <c r="E289" s="15"/>
      <c r="F289" s="14"/>
      <c r="G289" s="14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4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</row>
    <row r="290" spans="1:34" ht="12.75" customHeight="1" x14ac:dyDescent="0.2">
      <c r="A290" s="14"/>
      <c r="B290" s="20"/>
      <c r="C290" s="15"/>
      <c r="D290" s="15"/>
      <c r="E290" s="15"/>
      <c r="F290" s="14"/>
      <c r="G290" s="14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4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</row>
    <row r="291" spans="1:34" ht="12.75" customHeight="1" x14ac:dyDescent="0.2">
      <c r="A291" s="14"/>
      <c r="B291" s="20"/>
      <c r="C291" s="15"/>
      <c r="D291" s="15"/>
      <c r="E291" s="15"/>
      <c r="F291" s="14"/>
      <c r="G291" s="14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4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</row>
    <row r="292" spans="1:34" ht="12.75" customHeight="1" x14ac:dyDescent="0.2">
      <c r="A292" s="14"/>
      <c r="B292" s="20"/>
      <c r="C292" s="15"/>
      <c r="D292" s="15"/>
      <c r="E292" s="15"/>
      <c r="F292" s="14"/>
      <c r="G292" s="14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4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</row>
    <row r="293" spans="1:34" ht="12.75" customHeight="1" x14ac:dyDescent="0.2">
      <c r="A293" s="14"/>
      <c r="B293" s="20"/>
      <c r="C293" s="15"/>
      <c r="D293" s="15"/>
      <c r="E293" s="15"/>
      <c r="F293" s="14"/>
      <c r="G293" s="14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4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</row>
    <row r="294" spans="1:34" ht="12.75" customHeight="1" x14ac:dyDescent="0.2">
      <c r="A294" s="14"/>
      <c r="B294" s="20"/>
      <c r="C294" s="15"/>
      <c r="D294" s="15"/>
      <c r="E294" s="15"/>
      <c r="F294" s="14"/>
      <c r="G294" s="14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4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</row>
    <row r="295" spans="1:34" ht="12.75" customHeight="1" x14ac:dyDescent="0.2">
      <c r="A295" s="14"/>
      <c r="B295" s="20"/>
      <c r="C295" s="15"/>
      <c r="D295" s="15"/>
      <c r="E295" s="15"/>
      <c r="F295" s="14"/>
      <c r="G295" s="14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4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</row>
    <row r="296" spans="1:34" ht="12.75" customHeight="1" x14ac:dyDescent="0.2">
      <c r="A296" s="14"/>
      <c r="B296" s="20"/>
      <c r="C296" s="15"/>
      <c r="D296" s="15"/>
      <c r="E296" s="15"/>
      <c r="F296" s="14"/>
      <c r="G296" s="14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4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</row>
    <row r="297" spans="1:34" ht="12.75" customHeight="1" x14ac:dyDescent="0.2">
      <c r="A297" s="14"/>
      <c r="B297" s="20"/>
      <c r="C297" s="15"/>
      <c r="D297" s="15"/>
      <c r="E297" s="15"/>
      <c r="F297" s="14"/>
      <c r="G297" s="14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4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</row>
    <row r="298" spans="1:34" ht="12.75" customHeight="1" x14ac:dyDescent="0.2">
      <c r="A298" s="14"/>
      <c r="B298" s="20"/>
      <c r="C298" s="15"/>
      <c r="D298" s="15"/>
      <c r="E298" s="15"/>
      <c r="F298" s="14"/>
      <c r="G298" s="14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4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</row>
    <row r="299" spans="1:34" ht="12.75" customHeight="1" x14ac:dyDescent="0.2">
      <c r="A299" s="14"/>
      <c r="B299" s="20"/>
      <c r="C299" s="15"/>
      <c r="D299" s="15"/>
      <c r="E299" s="15"/>
      <c r="F299" s="14"/>
      <c r="G299" s="14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4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</row>
    <row r="300" spans="1:34" ht="12.75" customHeight="1" x14ac:dyDescent="0.2">
      <c r="A300" s="14"/>
      <c r="B300" s="20"/>
      <c r="C300" s="15"/>
      <c r="D300" s="15"/>
      <c r="E300" s="15"/>
      <c r="F300" s="14"/>
      <c r="G300" s="14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4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</row>
    <row r="301" spans="1:34" ht="12.75" customHeight="1" x14ac:dyDescent="0.2">
      <c r="A301" s="14"/>
      <c r="B301" s="20"/>
      <c r="C301" s="15"/>
      <c r="D301" s="15"/>
      <c r="E301" s="15"/>
      <c r="F301" s="14"/>
      <c r="G301" s="14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4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</row>
    <row r="302" spans="1:34" ht="12.75" customHeight="1" x14ac:dyDescent="0.2">
      <c r="A302" s="14"/>
      <c r="B302" s="20"/>
      <c r="C302" s="15"/>
      <c r="D302" s="15"/>
      <c r="E302" s="15"/>
      <c r="F302" s="14"/>
      <c r="G302" s="14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4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</row>
    <row r="303" spans="1:34" ht="12.75" customHeight="1" x14ac:dyDescent="0.2">
      <c r="A303" s="14"/>
      <c r="B303" s="20"/>
      <c r="C303" s="15"/>
      <c r="D303" s="15"/>
      <c r="E303" s="15"/>
      <c r="F303" s="14"/>
      <c r="G303" s="14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4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</row>
    <row r="304" spans="1:34" ht="12.75" customHeight="1" x14ac:dyDescent="0.2">
      <c r="A304" s="14"/>
      <c r="B304" s="20"/>
      <c r="C304" s="15"/>
      <c r="D304" s="15"/>
      <c r="E304" s="15"/>
      <c r="F304" s="14"/>
      <c r="G304" s="14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4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</row>
    <row r="305" spans="1:34" ht="12.75" customHeight="1" x14ac:dyDescent="0.2">
      <c r="A305" s="14"/>
      <c r="B305" s="20"/>
      <c r="C305" s="15"/>
      <c r="D305" s="15"/>
      <c r="E305" s="15"/>
      <c r="F305" s="14"/>
      <c r="G305" s="14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4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</row>
    <row r="306" spans="1:34" ht="12.75" customHeight="1" x14ac:dyDescent="0.2">
      <c r="A306" s="14"/>
      <c r="B306" s="20"/>
      <c r="C306" s="15"/>
      <c r="D306" s="15"/>
      <c r="E306" s="15"/>
      <c r="F306" s="14"/>
      <c r="G306" s="14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4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</row>
    <row r="307" spans="1:34" ht="12.75" customHeight="1" x14ac:dyDescent="0.2">
      <c r="A307" s="14"/>
      <c r="B307" s="20"/>
      <c r="C307" s="15"/>
      <c r="D307" s="15"/>
      <c r="E307" s="15"/>
      <c r="F307" s="14"/>
      <c r="G307" s="14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4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</row>
    <row r="308" spans="1:34" ht="12.75" customHeight="1" x14ac:dyDescent="0.2">
      <c r="A308" s="14"/>
      <c r="B308" s="20"/>
      <c r="C308" s="15"/>
      <c r="D308" s="15"/>
      <c r="E308" s="15"/>
      <c r="F308" s="14"/>
      <c r="G308" s="14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4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</row>
    <row r="309" spans="1:34" ht="12.75" customHeight="1" x14ac:dyDescent="0.2">
      <c r="A309" s="14"/>
      <c r="B309" s="20"/>
      <c r="C309" s="15"/>
      <c r="D309" s="15"/>
      <c r="E309" s="15"/>
      <c r="F309" s="14"/>
      <c r="G309" s="14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4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</row>
    <row r="310" spans="1:34" ht="12.75" customHeight="1" x14ac:dyDescent="0.2">
      <c r="A310" s="14"/>
      <c r="B310" s="20"/>
      <c r="C310" s="15"/>
      <c r="D310" s="15"/>
      <c r="E310" s="15"/>
      <c r="F310" s="14"/>
      <c r="G310" s="14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4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</row>
    <row r="311" spans="1:34" ht="12.75" customHeight="1" x14ac:dyDescent="0.2">
      <c r="A311" s="14"/>
      <c r="B311" s="20"/>
      <c r="C311" s="15"/>
      <c r="D311" s="15"/>
      <c r="E311" s="15"/>
      <c r="F311" s="14"/>
      <c r="G311" s="14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4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</row>
    <row r="312" spans="1:34" ht="12.75" customHeight="1" x14ac:dyDescent="0.2">
      <c r="A312" s="14"/>
      <c r="B312" s="20"/>
      <c r="C312" s="15"/>
      <c r="D312" s="15"/>
      <c r="E312" s="15"/>
      <c r="F312" s="14"/>
      <c r="G312" s="14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4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</row>
    <row r="313" spans="1:34" ht="12.75" customHeight="1" x14ac:dyDescent="0.2">
      <c r="A313" s="14"/>
      <c r="B313" s="20"/>
      <c r="C313" s="15"/>
      <c r="D313" s="15"/>
      <c r="E313" s="15"/>
      <c r="F313" s="14"/>
      <c r="G313" s="14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4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</row>
    <row r="314" spans="1:34" ht="12.75" customHeight="1" x14ac:dyDescent="0.2">
      <c r="A314" s="14"/>
      <c r="B314" s="20"/>
      <c r="C314" s="15"/>
      <c r="D314" s="15"/>
      <c r="E314" s="15"/>
      <c r="F314" s="14"/>
      <c r="G314" s="14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4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</row>
    <row r="315" spans="1:34" ht="12.75" customHeight="1" x14ac:dyDescent="0.2">
      <c r="A315" s="14"/>
      <c r="B315" s="20"/>
      <c r="C315" s="15"/>
      <c r="D315" s="15"/>
      <c r="E315" s="15"/>
      <c r="F315" s="14"/>
      <c r="G315" s="14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4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</row>
    <row r="316" spans="1:34" ht="12.75" customHeight="1" x14ac:dyDescent="0.2">
      <c r="A316" s="14"/>
      <c r="B316" s="20"/>
      <c r="C316" s="15"/>
      <c r="D316" s="15"/>
      <c r="E316" s="15"/>
      <c r="F316" s="14"/>
      <c r="G316" s="14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4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</row>
    <row r="317" spans="1:34" ht="12.75" customHeight="1" x14ac:dyDescent="0.2">
      <c r="A317" s="14"/>
      <c r="B317" s="20"/>
      <c r="C317" s="15"/>
      <c r="D317" s="15"/>
      <c r="E317" s="15"/>
      <c r="F317" s="14"/>
      <c r="G317" s="14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4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</row>
    <row r="318" spans="1:34" ht="12.75" customHeight="1" x14ac:dyDescent="0.2">
      <c r="A318" s="14"/>
      <c r="B318" s="20"/>
      <c r="C318" s="15"/>
      <c r="D318" s="15"/>
      <c r="E318" s="15"/>
      <c r="F318" s="14"/>
      <c r="G318" s="14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4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</row>
    <row r="319" spans="1:34" ht="12.75" customHeight="1" x14ac:dyDescent="0.2">
      <c r="A319" s="14"/>
      <c r="B319" s="20"/>
      <c r="C319" s="15"/>
      <c r="D319" s="15"/>
      <c r="E319" s="15"/>
      <c r="F319" s="14"/>
      <c r="G319" s="14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4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</row>
    <row r="320" spans="1:34" ht="12.75" customHeight="1" x14ac:dyDescent="0.2">
      <c r="A320" s="14"/>
      <c r="B320" s="20"/>
      <c r="C320" s="15"/>
      <c r="D320" s="15"/>
      <c r="E320" s="15"/>
      <c r="F320" s="14"/>
      <c r="G320" s="14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4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</row>
    <row r="321" spans="1:34" ht="12.75" customHeight="1" x14ac:dyDescent="0.2">
      <c r="A321" s="14"/>
      <c r="B321" s="20"/>
      <c r="C321" s="15"/>
      <c r="D321" s="15"/>
      <c r="E321" s="15"/>
      <c r="F321" s="14"/>
      <c r="G321" s="14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4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</row>
    <row r="322" spans="1:34" ht="12.75" customHeight="1" x14ac:dyDescent="0.2">
      <c r="A322" s="14"/>
      <c r="B322" s="20"/>
      <c r="C322" s="15"/>
      <c r="D322" s="15"/>
      <c r="E322" s="15"/>
      <c r="F322" s="14"/>
      <c r="G322" s="14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4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</row>
    <row r="323" spans="1:34" ht="12.75" customHeight="1" x14ac:dyDescent="0.2">
      <c r="A323" s="14"/>
      <c r="B323" s="20"/>
      <c r="C323" s="15"/>
      <c r="D323" s="15"/>
      <c r="E323" s="15"/>
      <c r="F323" s="14"/>
      <c r="G323" s="14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4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</row>
    <row r="324" spans="1:34" ht="12.75" customHeight="1" x14ac:dyDescent="0.2">
      <c r="A324" s="14"/>
      <c r="B324" s="20"/>
      <c r="C324" s="15"/>
      <c r="D324" s="15"/>
      <c r="E324" s="15"/>
      <c r="F324" s="14"/>
      <c r="G324" s="14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4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</row>
    <row r="325" spans="1:34" ht="12.75" customHeight="1" x14ac:dyDescent="0.2">
      <c r="A325" s="14"/>
      <c r="B325" s="20"/>
      <c r="C325" s="15"/>
      <c r="D325" s="15"/>
      <c r="E325" s="15"/>
      <c r="F325" s="14"/>
      <c r="G325" s="14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4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</row>
    <row r="326" spans="1:34" ht="12.75" customHeight="1" x14ac:dyDescent="0.2">
      <c r="A326" s="14"/>
      <c r="B326" s="20"/>
      <c r="C326" s="15"/>
      <c r="D326" s="15"/>
      <c r="E326" s="15"/>
      <c r="F326" s="14"/>
      <c r="G326" s="14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4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</row>
    <row r="327" spans="1:34" ht="12.75" customHeight="1" x14ac:dyDescent="0.2">
      <c r="A327" s="14"/>
      <c r="B327" s="20"/>
      <c r="C327" s="15"/>
      <c r="D327" s="15"/>
      <c r="E327" s="15"/>
      <c r="F327" s="14"/>
      <c r="G327" s="14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4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</row>
    <row r="328" spans="1:34" ht="12.75" customHeight="1" x14ac:dyDescent="0.2">
      <c r="A328" s="14"/>
      <c r="B328" s="20"/>
      <c r="C328" s="15"/>
      <c r="D328" s="15"/>
      <c r="E328" s="15"/>
      <c r="F328" s="14"/>
      <c r="G328" s="14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4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</row>
    <row r="329" spans="1:34" ht="12.75" customHeight="1" x14ac:dyDescent="0.2">
      <c r="A329" s="14"/>
      <c r="B329" s="20"/>
      <c r="C329" s="15"/>
      <c r="D329" s="15"/>
      <c r="E329" s="15"/>
      <c r="F329" s="14"/>
      <c r="G329" s="14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4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</row>
    <row r="330" spans="1:34" ht="12.75" customHeight="1" x14ac:dyDescent="0.2">
      <c r="A330" s="14"/>
      <c r="B330" s="20"/>
      <c r="C330" s="15"/>
      <c r="D330" s="15"/>
      <c r="E330" s="15"/>
      <c r="F330" s="14"/>
      <c r="G330" s="14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4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</row>
    <row r="331" spans="1:34" ht="12.75" customHeight="1" x14ac:dyDescent="0.2">
      <c r="A331" s="14"/>
      <c r="B331" s="20"/>
      <c r="C331" s="15"/>
      <c r="D331" s="15"/>
      <c r="E331" s="15"/>
      <c r="F331" s="14"/>
      <c r="G331" s="14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4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</row>
    <row r="332" spans="1:34" ht="12.75" customHeight="1" x14ac:dyDescent="0.2">
      <c r="A332" s="14"/>
      <c r="B332" s="20"/>
      <c r="C332" s="15"/>
      <c r="D332" s="15"/>
      <c r="E332" s="15"/>
      <c r="F332" s="14"/>
      <c r="G332" s="14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4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</row>
    <row r="333" spans="1:34" ht="12.75" customHeight="1" x14ac:dyDescent="0.2">
      <c r="A333" s="14"/>
      <c r="B333" s="20"/>
      <c r="C333" s="15"/>
      <c r="D333" s="15"/>
      <c r="E333" s="15"/>
      <c r="F333" s="14"/>
      <c r="G333" s="14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4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</row>
    <row r="334" spans="1:34" ht="12.75" customHeight="1" x14ac:dyDescent="0.2">
      <c r="A334" s="14"/>
      <c r="B334" s="20"/>
      <c r="C334" s="15"/>
      <c r="D334" s="15"/>
      <c r="E334" s="15"/>
      <c r="F334" s="14"/>
      <c r="G334" s="14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4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</row>
    <row r="335" spans="1:34" ht="12.75" customHeight="1" x14ac:dyDescent="0.2">
      <c r="A335" s="14"/>
      <c r="B335" s="20"/>
      <c r="C335" s="15"/>
      <c r="D335" s="15"/>
      <c r="E335" s="15"/>
      <c r="F335" s="14"/>
      <c r="G335" s="14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4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</row>
    <row r="336" spans="1:34" ht="12.75" customHeight="1" x14ac:dyDescent="0.2">
      <c r="A336" s="14"/>
      <c r="B336" s="20"/>
      <c r="C336" s="15"/>
      <c r="D336" s="15"/>
      <c r="E336" s="15"/>
      <c r="F336" s="14"/>
      <c r="G336" s="14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4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</row>
    <row r="337" spans="1:34" ht="12.75" customHeight="1" x14ac:dyDescent="0.2">
      <c r="A337" s="14"/>
      <c r="B337" s="20"/>
      <c r="C337" s="15"/>
      <c r="D337" s="15"/>
      <c r="E337" s="15"/>
      <c r="F337" s="14"/>
      <c r="G337" s="14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4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</row>
    <row r="338" spans="1:34" ht="12.75" customHeight="1" x14ac:dyDescent="0.2">
      <c r="A338" s="14"/>
      <c r="B338" s="20"/>
      <c r="C338" s="15"/>
      <c r="D338" s="15"/>
      <c r="E338" s="15"/>
      <c r="F338" s="14"/>
      <c r="G338" s="14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4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</row>
    <row r="339" spans="1:34" ht="12.75" customHeight="1" x14ac:dyDescent="0.2">
      <c r="A339" s="14"/>
      <c r="B339" s="20"/>
      <c r="C339" s="15"/>
      <c r="D339" s="15"/>
      <c r="E339" s="15"/>
      <c r="F339" s="14"/>
      <c r="G339" s="14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4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</row>
    <row r="340" spans="1:34" ht="12.75" customHeight="1" x14ac:dyDescent="0.2">
      <c r="A340" s="14"/>
      <c r="B340" s="20"/>
      <c r="C340" s="15"/>
      <c r="D340" s="15"/>
      <c r="E340" s="15"/>
      <c r="F340" s="14"/>
      <c r="G340" s="14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4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</row>
    <row r="341" spans="1:34" ht="12.75" customHeight="1" x14ac:dyDescent="0.2">
      <c r="A341" s="14"/>
      <c r="B341" s="20"/>
      <c r="C341" s="15"/>
      <c r="D341" s="15"/>
      <c r="E341" s="15"/>
      <c r="F341" s="14"/>
      <c r="G341" s="14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4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</row>
    <row r="342" spans="1:34" ht="12.75" customHeight="1" x14ac:dyDescent="0.2">
      <c r="A342" s="14"/>
      <c r="B342" s="20"/>
      <c r="C342" s="15"/>
      <c r="D342" s="15"/>
      <c r="E342" s="15"/>
      <c r="F342" s="14"/>
      <c r="G342" s="14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4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</row>
    <row r="343" spans="1:34" ht="12.75" customHeight="1" x14ac:dyDescent="0.2">
      <c r="A343" s="14"/>
      <c r="B343" s="20"/>
      <c r="C343" s="15"/>
      <c r="D343" s="15"/>
      <c r="E343" s="15"/>
      <c r="F343" s="14"/>
      <c r="G343" s="14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4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</row>
    <row r="344" spans="1:34" ht="12.75" customHeight="1" x14ac:dyDescent="0.2">
      <c r="A344" s="14"/>
      <c r="B344" s="20"/>
      <c r="C344" s="15"/>
      <c r="D344" s="15"/>
      <c r="E344" s="15"/>
      <c r="F344" s="14"/>
      <c r="G344" s="14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4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</row>
    <row r="345" spans="1:34" ht="12.75" customHeight="1" x14ac:dyDescent="0.2">
      <c r="A345" s="14"/>
      <c r="B345" s="20"/>
      <c r="C345" s="15"/>
      <c r="D345" s="15"/>
      <c r="E345" s="15"/>
      <c r="F345" s="14"/>
      <c r="G345" s="14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4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</row>
    <row r="346" spans="1:34" ht="12.75" customHeight="1" x14ac:dyDescent="0.2">
      <c r="A346" s="14"/>
      <c r="B346" s="20"/>
      <c r="C346" s="15"/>
      <c r="D346" s="15"/>
      <c r="E346" s="15"/>
      <c r="F346" s="14"/>
      <c r="G346" s="14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4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</row>
    <row r="347" spans="1:34" ht="12.75" customHeight="1" x14ac:dyDescent="0.2">
      <c r="A347" s="14"/>
      <c r="B347" s="20"/>
      <c r="C347" s="15"/>
      <c r="D347" s="15"/>
      <c r="E347" s="15"/>
      <c r="F347" s="14"/>
      <c r="G347" s="14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4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</row>
    <row r="348" spans="1:34" ht="12.75" customHeight="1" x14ac:dyDescent="0.2">
      <c r="A348" s="14"/>
      <c r="B348" s="20"/>
      <c r="C348" s="15"/>
      <c r="D348" s="15"/>
      <c r="E348" s="15"/>
      <c r="F348" s="14"/>
      <c r="G348" s="14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4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</row>
    <row r="349" spans="1:34" ht="12.75" customHeight="1" x14ac:dyDescent="0.2">
      <c r="A349" s="14"/>
      <c r="B349" s="20"/>
      <c r="C349" s="15"/>
      <c r="D349" s="15"/>
      <c r="E349" s="15"/>
      <c r="F349" s="14"/>
      <c r="G349" s="14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4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</row>
    <row r="350" spans="1:34" ht="12.75" customHeight="1" x14ac:dyDescent="0.2">
      <c r="A350" s="14"/>
      <c r="B350" s="20"/>
      <c r="C350" s="15"/>
      <c r="D350" s="15"/>
      <c r="E350" s="15"/>
      <c r="F350" s="14"/>
      <c r="G350" s="14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4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</row>
    <row r="351" spans="1:34" ht="12.75" customHeight="1" x14ac:dyDescent="0.2">
      <c r="A351" s="14"/>
      <c r="B351" s="20"/>
      <c r="C351" s="15"/>
      <c r="D351" s="15"/>
      <c r="E351" s="15"/>
      <c r="F351" s="14"/>
      <c r="G351" s="14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4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</row>
    <row r="352" spans="1:34" ht="12.75" customHeight="1" x14ac:dyDescent="0.2">
      <c r="A352" s="14"/>
      <c r="B352" s="20"/>
      <c r="C352" s="15"/>
      <c r="D352" s="15"/>
      <c r="E352" s="15"/>
      <c r="F352" s="14"/>
      <c r="G352" s="14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4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</row>
    <row r="353" spans="1:34" ht="12.75" customHeight="1" x14ac:dyDescent="0.2">
      <c r="A353" s="14"/>
      <c r="B353" s="20"/>
      <c r="C353" s="15"/>
      <c r="D353" s="15"/>
      <c r="E353" s="15"/>
      <c r="F353" s="14"/>
      <c r="G353" s="14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4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</row>
    <row r="354" spans="1:34" ht="12.75" customHeight="1" x14ac:dyDescent="0.2">
      <c r="A354" s="14"/>
      <c r="B354" s="20"/>
      <c r="C354" s="15"/>
      <c r="D354" s="15"/>
      <c r="E354" s="15"/>
      <c r="F354" s="14"/>
      <c r="G354" s="14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4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</row>
    <row r="355" spans="1:34" ht="12.75" customHeight="1" x14ac:dyDescent="0.2">
      <c r="A355" s="14"/>
      <c r="B355" s="20"/>
      <c r="C355" s="15"/>
      <c r="D355" s="15"/>
      <c r="E355" s="15"/>
      <c r="F355" s="14"/>
      <c r="G355" s="14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4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</row>
    <row r="356" spans="1:34" ht="12.75" customHeight="1" x14ac:dyDescent="0.2">
      <c r="A356" s="14"/>
      <c r="B356" s="20"/>
      <c r="C356" s="15"/>
      <c r="D356" s="15"/>
      <c r="E356" s="15"/>
      <c r="F356" s="14"/>
      <c r="G356" s="14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4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</row>
    <row r="357" spans="1:34" ht="12.75" customHeight="1" x14ac:dyDescent="0.2">
      <c r="A357" s="14"/>
      <c r="B357" s="20"/>
      <c r="C357" s="15"/>
      <c r="D357" s="15"/>
      <c r="E357" s="15"/>
      <c r="F357" s="14"/>
      <c r="G357" s="14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4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</row>
    <row r="358" spans="1:34" ht="12.75" customHeight="1" x14ac:dyDescent="0.2">
      <c r="A358" s="14"/>
      <c r="B358" s="20"/>
      <c r="C358" s="15"/>
      <c r="D358" s="15"/>
      <c r="E358" s="15"/>
      <c r="F358" s="14"/>
      <c r="G358" s="14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4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</row>
    <row r="359" spans="1:34" ht="12.75" customHeight="1" x14ac:dyDescent="0.2">
      <c r="A359" s="14"/>
      <c r="B359" s="20"/>
      <c r="C359" s="15"/>
      <c r="D359" s="15"/>
      <c r="E359" s="15"/>
      <c r="F359" s="14"/>
      <c r="G359" s="14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4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</row>
    <row r="360" spans="1:34" ht="12.75" customHeight="1" x14ac:dyDescent="0.2">
      <c r="A360" s="14"/>
      <c r="B360" s="20"/>
      <c r="C360" s="15"/>
      <c r="D360" s="15"/>
      <c r="E360" s="15"/>
      <c r="F360" s="14"/>
      <c r="G360" s="14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4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</row>
    <row r="361" spans="1:34" ht="12.75" customHeight="1" x14ac:dyDescent="0.2">
      <c r="A361" s="14"/>
      <c r="B361" s="20"/>
      <c r="C361" s="15"/>
      <c r="D361" s="15"/>
      <c r="E361" s="15"/>
      <c r="F361" s="14"/>
      <c r="G361" s="14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4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</row>
    <row r="362" spans="1:34" ht="12.75" customHeight="1" x14ac:dyDescent="0.2">
      <c r="A362" s="14"/>
      <c r="B362" s="20"/>
      <c r="C362" s="15"/>
      <c r="D362" s="15"/>
      <c r="E362" s="15"/>
      <c r="F362" s="14"/>
      <c r="G362" s="14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4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</row>
    <row r="363" spans="1:34" ht="12.75" customHeight="1" x14ac:dyDescent="0.2">
      <c r="A363" s="14"/>
      <c r="B363" s="20"/>
      <c r="C363" s="15"/>
      <c r="D363" s="15"/>
      <c r="E363" s="15"/>
      <c r="F363" s="14"/>
      <c r="G363" s="14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4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</row>
    <row r="364" spans="1:34" ht="12.75" customHeight="1" x14ac:dyDescent="0.2">
      <c r="A364" s="14"/>
      <c r="B364" s="20"/>
      <c r="C364" s="15"/>
      <c r="D364" s="15"/>
      <c r="E364" s="15"/>
      <c r="F364" s="14"/>
      <c r="G364" s="14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4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</row>
    <row r="365" spans="1:34" ht="12.75" customHeight="1" x14ac:dyDescent="0.2">
      <c r="A365" s="14"/>
      <c r="B365" s="20"/>
      <c r="C365" s="15"/>
      <c r="D365" s="15"/>
      <c r="E365" s="15"/>
      <c r="F365" s="14"/>
      <c r="G365" s="14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4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</row>
    <row r="366" spans="1:34" ht="12.75" customHeight="1" x14ac:dyDescent="0.2">
      <c r="A366" s="14"/>
      <c r="B366" s="20"/>
      <c r="C366" s="15"/>
      <c r="D366" s="15"/>
      <c r="E366" s="15"/>
      <c r="F366" s="14"/>
      <c r="G366" s="14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4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</row>
    <row r="367" spans="1:34" ht="12.75" customHeight="1" x14ac:dyDescent="0.2">
      <c r="A367" s="14"/>
      <c r="B367" s="20"/>
      <c r="C367" s="15"/>
      <c r="D367" s="15"/>
      <c r="E367" s="15"/>
      <c r="F367" s="14"/>
      <c r="G367" s="14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4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</row>
    <row r="368" spans="1:34" ht="12.75" customHeight="1" x14ac:dyDescent="0.2">
      <c r="A368" s="14"/>
      <c r="B368" s="20"/>
      <c r="C368" s="15"/>
      <c r="D368" s="15"/>
      <c r="E368" s="15"/>
      <c r="F368" s="14"/>
      <c r="G368" s="14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4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</row>
    <row r="369" spans="1:34" ht="12.75" customHeight="1" x14ac:dyDescent="0.2">
      <c r="A369" s="14"/>
      <c r="B369" s="20"/>
      <c r="C369" s="15"/>
      <c r="D369" s="15"/>
      <c r="E369" s="15"/>
      <c r="F369" s="14"/>
      <c r="G369" s="14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4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</row>
    <row r="370" spans="1:34" ht="12.75" customHeight="1" x14ac:dyDescent="0.2">
      <c r="A370" s="14"/>
      <c r="B370" s="20"/>
      <c r="C370" s="15"/>
      <c r="D370" s="15"/>
      <c r="E370" s="15"/>
      <c r="F370" s="14"/>
      <c r="G370" s="14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4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</row>
    <row r="371" spans="1:34" ht="12.75" customHeight="1" x14ac:dyDescent="0.2">
      <c r="A371" s="14"/>
      <c r="B371" s="20"/>
      <c r="C371" s="15"/>
      <c r="D371" s="15"/>
      <c r="E371" s="15"/>
      <c r="F371" s="14"/>
      <c r="G371" s="14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4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</row>
    <row r="372" spans="1:34" ht="12.75" customHeight="1" x14ac:dyDescent="0.2">
      <c r="A372" s="14"/>
      <c r="B372" s="20"/>
      <c r="C372" s="15"/>
      <c r="D372" s="15"/>
      <c r="E372" s="15"/>
      <c r="F372" s="14"/>
      <c r="G372" s="14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4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</row>
    <row r="373" spans="1:34" ht="12.75" customHeight="1" x14ac:dyDescent="0.2">
      <c r="A373" s="14"/>
      <c r="B373" s="20"/>
      <c r="C373" s="15"/>
      <c r="D373" s="15"/>
      <c r="E373" s="15"/>
      <c r="F373" s="14"/>
      <c r="G373" s="14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4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</row>
    <row r="374" spans="1:34" ht="12.75" customHeight="1" x14ac:dyDescent="0.2">
      <c r="A374" s="14"/>
      <c r="B374" s="20"/>
      <c r="C374" s="15"/>
      <c r="D374" s="15"/>
      <c r="E374" s="15"/>
      <c r="F374" s="14"/>
      <c r="G374" s="14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4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</row>
    <row r="375" spans="1:34" ht="12.75" customHeight="1" x14ac:dyDescent="0.2">
      <c r="A375" s="14"/>
      <c r="B375" s="20"/>
      <c r="C375" s="15"/>
      <c r="D375" s="15"/>
      <c r="E375" s="15"/>
      <c r="F375" s="14"/>
      <c r="G375" s="14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4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</row>
    <row r="376" spans="1:34" ht="12.75" customHeight="1" x14ac:dyDescent="0.2">
      <c r="A376" s="14"/>
      <c r="B376" s="20"/>
      <c r="C376" s="15"/>
      <c r="D376" s="15"/>
      <c r="E376" s="15"/>
      <c r="F376" s="14"/>
      <c r="G376" s="14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4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</row>
    <row r="377" spans="1:34" ht="12.75" customHeight="1" x14ac:dyDescent="0.2">
      <c r="A377" s="14"/>
      <c r="B377" s="20"/>
      <c r="C377" s="15"/>
      <c r="D377" s="15"/>
      <c r="E377" s="15"/>
      <c r="F377" s="14"/>
      <c r="G377" s="14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4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</row>
    <row r="378" spans="1:34" ht="12.75" customHeight="1" x14ac:dyDescent="0.2">
      <c r="A378" s="14"/>
      <c r="B378" s="20"/>
      <c r="C378" s="15"/>
      <c r="D378" s="15"/>
      <c r="E378" s="15"/>
      <c r="F378" s="14"/>
      <c r="G378" s="14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4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</row>
    <row r="379" spans="1:34" ht="12.75" customHeight="1" x14ac:dyDescent="0.2">
      <c r="A379" s="14"/>
      <c r="B379" s="20"/>
      <c r="C379" s="15"/>
      <c r="D379" s="15"/>
      <c r="E379" s="15"/>
      <c r="F379" s="14"/>
      <c r="G379" s="14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4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</row>
    <row r="380" spans="1:34" ht="12.75" customHeight="1" x14ac:dyDescent="0.2">
      <c r="A380" s="14"/>
      <c r="B380" s="20"/>
      <c r="C380" s="15"/>
      <c r="D380" s="15"/>
      <c r="E380" s="15"/>
      <c r="F380" s="14"/>
      <c r="G380" s="14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4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</row>
    <row r="381" spans="1:34" ht="12.75" customHeight="1" x14ac:dyDescent="0.2">
      <c r="A381" s="14"/>
      <c r="B381" s="20"/>
      <c r="C381" s="15"/>
      <c r="D381" s="15"/>
      <c r="E381" s="15"/>
      <c r="F381" s="14"/>
      <c r="G381" s="14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4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</row>
    <row r="382" spans="1:34" ht="12.75" customHeight="1" x14ac:dyDescent="0.2">
      <c r="A382" s="14"/>
      <c r="B382" s="20"/>
      <c r="C382" s="15"/>
      <c r="D382" s="15"/>
      <c r="E382" s="15"/>
      <c r="F382" s="14"/>
      <c r="G382" s="14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4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</row>
    <row r="383" spans="1:34" ht="12.75" customHeight="1" x14ac:dyDescent="0.2">
      <c r="A383" s="14"/>
      <c r="B383" s="20"/>
      <c r="C383" s="15"/>
      <c r="D383" s="15"/>
      <c r="E383" s="15"/>
      <c r="F383" s="14"/>
      <c r="G383" s="14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4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</row>
    <row r="384" spans="1:34" ht="12.75" customHeight="1" x14ac:dyDescent="0.2">
      <c r="A384" s="14"/>
      <c r="B384" s="20"/>
      <c r="C384" s="15"/>
      <c r="D384" s="15"/>
      <c r="E384" s="15"/>
      <c r="F384" s="14"/>
      <c r="G384" s="14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4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</row>
    <row r="385" spans="1:34" ht="12.75" customHeight="1" x14ac:dyDescent="0.2">
      <c r="A385" s="14"/>
      <c r="B385" s="20"/>
      <c r="C385" s="15"/>
      <c r="D385" s="15"/>
      <c r="E385" s="15"/>
      <c r="F385" s="14"/>
      <c r="G385" s="14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4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</row>
    <row r="386" spans="1:34" ht="12.75" customHeight="1" x14ac:dyDescent="0.2">
      <c r="A386" s="14"/>
      <c r="B386" s="20"/>
      <c r="C386" s="15"/>
      <c r="D386" s="15"/>
      <c r="E386" s="15"/>
      <c r="F386" s="14"/>
      <c r="G386" s="14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4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</row>
    <row r="387" spans="1:34" ht="12.75" customHeight="1" x14ac:dyDescent="0.2">
      <c r="A387" s="14"/>
      <c r="B387" s="20"/>
      <c r="C387" s="15"/>
      <c r="D387" s="15"/>
      <c r="E387" s="15"/>
      <c r="F387" s="14"/>
      <c r="G387" s="14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4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</row>
    <row r="388" spans="1:34" ht="12.75" customHeight="1" x14ac:dyDescent="0.2">
      <c r="A388" s="14"/>
      <c r="B388" s="20"/>
      <c r="C388" s="15"/>
      <c r="D388" s="15"/>
      <c r="E388" s="15"/>
      <c r="F388" s="14"/>
      <c r="G388" s="14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4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</row>
    <row r="389" spans="1:34" ht="12.75" customHeight="1" x14ac:dyDescent="0.2">
      <c r="A389" s="14"/>
      <c r="B389" s="20"/>
      <c r="C389" s="15"/>
      <c r="D389" s="15"/>
      <c r="E389" s="15"/>
      <c r="F389" s="14"/>
      <c r="G389" s="14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4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</row>
    <row r="390" spans="1:34" ht="12.75" customHeight="1" x14ac:dyDescent="0.2">
      <c r="A390" s="14"/>
      <c r="B390" s="20"/>
      <c r="C390" s="15"/>
      <c r="D390" s="15"/>
      <c r="E390" s="15"/>
      <c r="F390" s="14"/>
      <c r="G390" s="14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4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</row>
    <row r="391" spans="1:34" ht="12.75" customHeight="1" x14ac:dyDescent="0.2">
      <c r="A391" s="14"/>
      <c r="B391" s="20"/>
      <c r="C391" s="15"/>
      <c r="D391" s="15"/>
      <c r="E391" s="15"/>
      <c r="F391" s="14"/>
      <c r="G391" s="14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4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</row>
    <row r="392" spans="1:34" ht="12.75" customHeight="1" x14ac:dyDescent="0.2">
      <c r="A392" s="14"/>
      <c r="B392" s="20"/>
      <c r="C392" s="15"/>
      <c r="D392" s="15"/>
      <c r="E392" s="15"/>
      <c r="F392" s="14"/>
      <c r="G392" s="14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4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</row>
    <row r="393" spans="1:34" ht="12.75" customHeight="1" x14ac:dyDescent="0.2">
      <c r="A393" s="14"/>
      <c r="B393" s="20"/>
      <c r="C393" s="15"/>
      <c r="D393" s="15"/>
      <c r="E393" s="15"/>
      <c r="F393" s="14"/>
      <c r="G393" s="14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4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</row>
    <row r="394" spans="1:34" ht="12.75" customHeight="1" x14ac:dyDescent="0.2">
      <c r="A394" s="14"/>
      <c r="B394" s="20"/>
      <c r="C394" s="15"/>
      <c r="D394" s="15"/>
      <c r="E394" s="15"/>
      <c r="F394" s="14"/>
      <c r="G394" s="14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4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</row>
    <row r="395" spans="1:34" ht="12.75" customHeight="1" x14ac:dyDescent="0.2">
      <c r="A395" s="14"/>
      <c r="B395" s="20"/>
      <c r="C395" s="15"/>
      <c r="D395" s="15"/>
      <c r="E395" s="15"/>
      <c r="F395" s="14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4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</row>
    <row r="396" spans="1:34" ht="12.75" customHeight="1" x14ac:dyDescent="0.2">
      <c r="A396" s="14"/>
      <c r="B396" s="20"/>
      <c r="C396" s="15"/>
      <c r="D396" s="15"/>
      <c r="E396" s="15"/>
      <c r="F396" s="14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4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</row>
    <row r="397" spans="1:34" ht="12.75" customHeight="1" x14ac:dyDescent="0.2">
      <c r="A397" s="14"/>
      <c r="B397" s="20"/>
      <c r="C397" s="15"/>
      <c r="D397" s="15"/>
      <c r="E397" s="15"/>
      <c r="F397" s="14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4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</row>
    <row r="398" spans="1:34" ht="12.75" customHeight="1" x14ac:dyDescent="0.2">
      <c r="A398" s="14"/>
      <c r="B398" s="20"/>
      <c r="C398" s="15"/>
      <c r="D398" s="15"/>
      <c r="E398" s="15"/>
      <c r="F398" s="14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4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</row>
    <row r="399" spans="1:34" ht="12.75" customHeight="1" x14ac:dyDescent="0.2">
      <c r="A399" s="14"/>
      <c r="B399" s="20"/>
      <c r="C399" s="15"/>
      <c r="D399" s="15"/>
      <c r="E399" s="15"/>
      <c r="F399" s="14"/>
      <c r="G399" s="1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4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</row>
    <row r="400" spans="1:34" ht="12.75" customHeight="1" x14ac:dyDescent="0.2">
      <c r="A400" s="14"/>
      <c r="B400" s="20"/>
      <c r="C400" s="15"/>
      <c r="D400" s="15"/>
      <c r="E400" s="15"/>
      <c r="F400" s="14"/>
      <c r="G400" s="14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4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</row>
    <row r="401" spans="1:34" ht="12.75" customHeight="1" x14ac:dyDescent="0.2">
      <c r="A401" s="14"/>
      <c r="B401" s="20"/>
      <c r="C401" s="15"/>
      <c r="D401" s="15"/>
      <c r="E401" s="15"/>
      <c r="F401" s="14"/>
      <c r="G401" s="14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4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</row>
    <row r="402" spans="1:34" ht="12.75" customHeight="1" x14ac:dyDescent="0.2">
      <c r="A402" s="14"/>
      <c r="B402" s="20"/>
      <c r="C402" s="15"/>
      <c r="D402" s="15"/>
      <c r="E402" s="15"/>
      <c r="F402" s="14"/>
      <c r="G402" s="14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4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</row>
    <row r="403" spans="1:34" ht="12.75" customHeight="1" x14ac:dyDescent="0.2">
      <c r="A403" s="14"/>
      <c r="B403" s="20"/>
      <c r="C403" s="15"/>
      <c r="D403" s="15"/>
      <c r="E403" s="15"/>
      <c r="F403" s="14"/>
      <c r="G403" s="14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4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</row>
    <row r="404" spans="1:34" ht="12.75" customHeight="1" x14ac:dyDescent="0.2">
      <c r="A404" s="14"/>
      <c r="B404" s="20"/>
      <c r="C404" s="15"/>
      <c r="D404" s="15"/>
      <c r="E404" s="15"/>
      <c r="F404" s="14"/>
      <c r="G404" s="14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4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</row>
    <row r="405" spans="1:34" ht="12.75" customHeight="1" x14ac:dyDescent="0.2">
      <c r="A405" s="14"/>
      <c r="B405" s="20"/>
      <c r="C405" s="15"/>
      <c r="D405" s="15"/>
      <c r="E405" s="15"/>
      <c r="F405" s="14"/>
      <c r="G405" s="14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4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</row>
    <row r="406" spans="1:34" ht="12.75" customHeight="1" x14ac:dyDescent="0.2">
      <c r="A406" s="14"/>
      <c r="B406" s="20"/>
      <c r="C406" s="15"/>
      <c r="D406" s="15"/>
      <c r="E406" s="15"/>
      <c r="F406" s="14"/>
      <c r="G406" s="14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4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</row>
    <row r="407" spans="1:34" ht="12.75" customHeight="1" x14ac:dyDescent="0.2">
      <c r="A407" s="14"/>
      <c r="B407" s="20"/>
      <c r="C407" s="15"/>
      <c r="D407" s="15"/>
      <c r="E407" s="15"/>
      <c r="F407" s="14"/>
      <c r="G407" s="14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4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</row>
    <row r="408" spans="1:34" ht="12.75" customHeight="1" x14ac:dyDescent="0.2">
      <c r="A408" s="14"/>
      <c r="B408" s="20"/>
      <c r="C408" s="15"/>
      <c r="D408" s="15"/>
      <c r="E408" s="15"/>
      <c r="F408" s="14"/>
      <c r="G408" s="14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4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</row>
    <row r="409" spans="1:34" ht="12.75" customHeight="1" x14ac:dyDescent="0.2">
      <c r="A409" s="14"/>
      <c r="B409" s="20"/>
      <c r="C409" s="15"/>
      <c r="D409" s="15"/>
      <c r="E409" s="15"/>
      <c r="F409" s="14"/>
      <c r="G409" s="14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4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</row>
    <row r="410" spans="1:34" ht="12.75" customHeight="1" x14ac:dyDescent="0.2">
      <c r="A410" s="14"/>
      <c r="B410" s="20"/>
      <c r="C410" s="15"/>
      <c r="D410" s="15"/>
      <c r="E410" s="15"/>
      <c r="F410" s="14"/>
      <c r="G410" s="14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4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</row>
    <row r="411" spans="1:34" ht="12.75" customHeight="1" x14ac:dyDescent="0.2">
      <c r="A411" s="14"/>
      <c r="B411" s="20"/>
      <c r="C411" s="15"/>
      <c r="D411" s="15"/>
      <c r="E411" s="15"/>
      <c r="F411" s="14"/>
      <c r="G411" s="14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4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</row>
    <row r="412" spans="1:34" ht="12.75" customHeight="1" x14ac:dyDescent="0.2">
      <c r="A412" s="14"/>
      <c r="B412" s="20"/>
      <c r="C412" s="15"/>
      <c r="D412" s="15"/>
      <c r="E412" s="15"/>
      <c r="F412" s="14"/>
      <c r="G412" s="14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4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</row>
    <row r="413" spans="1:34" ht="12.75" customHeight="1" x14ac:dyDescent="0.2">
      <c r="A413" s="14"/>
      <c r="B413" s="20"/>
      <c r="C413" s="15"/>
      <c r="D413" s="15"/>
      <c r="E413" s="15"/>
      <c r="F413" s="14"/>
      <c r="G413" s="14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4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</row>
    <row r="414" spans="1:34" ht="12.75" customHeight="1" x14ac:dyDescent="0.2">
      <c r="A414" s="14"/>
      <c r="B414" s="20"/>
      <c r="C414" s="15"/>
      <c r="D414" s="15"/>
      <c r="E414" s="15"/>
      <c r="F414" s="14"/>
      <c r="G414" s="14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4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</row>
    <row r="415" spans="1:34" ht="12.75" customHeight="1" x14ac:dyDescent="0.2">
      <c r="A415" s="14"/>
      <c r="B415" s="20"/>
      <c r="C415" s="15"/>
      <c r="D415" s="15"/>
      <c r="E415" s="15"/>
      <c r="F415" s="14"/>
      <c r="G415" s="14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4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</row>
    <row r="416" spans="1:34" ht="12.75" customHeight="1" x14ac:dyDescent="0.2">
      <c r="A416" s="14"/>
      <c r="B416" s="20"/>
      <c r="C416" s="15"/>
      <c r="D416" s="15"/>
      <c r="E416" s="15"/>
      <c r="F416" s="14"/>
      <c r="G416" s="14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4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</row>
    <row r="417" spans="1:34" ht="12.75" customHeight="1" x14ac:dyDescent="0.2">
      <c r="A417" s="14"/>
      <c r="B417" s="20"/>
      <c r="C417" s="15"/>
      <c r="D417" s="15"/>
      <c r="E417" s="15"/>
      <c r="F417" s="14"/>
      <c r="G417" s="14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4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</row>
    <row r="418" spans="1:34" ht="12.75" customHeight="1" x14ac:dyDescent="0.2">
      <c r="A418" s="14"/>
      <c r="B418" s="20"/>
      <c r="C418" s="15"/>
      <c r="D418" s="15"/>
      <c r="E418" s="15"/>
      <c r="F418" s="14"/>
      <c r="G418" s="14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4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</row>
    <row r="419" spans="1:34" ht="12.75" customHeight="1" x14ac:dyDescent="0.2">
      <c r="A419" s="14"/>
      <c r="B419" s="20"/>
      <c r="C419" s="15"/>
      <c r="D419" s="15"/>
      <c r="E419" s="15"/>
      <c r="F419" s="14"/>
      <c r="G419" s="14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4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</row>
    <row r="420" spans="1:34" ht="12.75" customHeight="1" x14ac:dyDescent="0.2">
      <c r="A420" s="14"/>
      <c r="B420" s="20"/>
      <c r="C420" s="15"/>
      <c r="D420" s="15"/>
      <c r="E420" s="15"/>
      <c r="F420" s="14"/>
      <c r="G420" s="14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4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</row>
    <row r="421" spans="1:34" ht="12.75" customHeight="1" x14ac:dyDescent="0.2">
      <c r="A421" s="14"/>
      <c r="B421" s="20"/>
      <c r="C421" s="15"/>
      <c r="D421" s="15"/>
      <c r="E421" s="15"/>
      <c r="F421" s="14"/>
      <c r="G421" s="14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4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</row>
    <row r="422" spans="1:34" ht="12.75" customHeight="1" x14ac:dyDescent="0.2">
      <c r="A422" s="14"/>
      <c r="B422" s="20"/>
      <c r="C422" s="15"/>
      <c r="D422" s="15"/>
      <c r="E422" s="15"/>
      <c r="F422" s="14"/>
      <c r="G422" s="14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4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</row>
    <row r="423" spans="1:34" ht="12.75" customHeight="1" x14ac:dyDescent="0.2">
      <c r="A423" s="14"/>
      <c r="B423" s="20"/>
      <c r="C423" s="15"/>
      <c r="D423" s="15"/>
      <c r="E423" s="15"/>
      <c r="F423" s="14"/>
      <c r="G423" s="14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4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</row>
    <row r="424" spans="1:34" ht="12.75" customHeight="1" x14ac:dyDescent="0.2">
      <c r="A424" s="14"/>
      <c r="B424" s="20"/>
      <c r="C424" s="15"/>
      <c r="D424" s="15"/>
      <c r="E424" s="15"/>
      <c r="F424" s="14"/>
      <c r="G424" s="14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4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</row>
    <row r="425" spans="1:34" ht="12.75" customHeight="1" x14ac:dyDescent="0.2">
      <c r="A425" s="14"/>
      <c r="B425" s="20"/>
      <c r="C425" s="15"/>
      <c r="D425" s="15"/>
      <c r="E425" s="15"/>
      <c r="F425" s="14"/>
      <c r="G425" s="14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4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</row>
    <row r="426" spans="1:34" ht="12.75" customHeight="1" x14ac:dyDescent="0.2">
      <c r="A426" s="14"/>
      <c r="B426" s="20"/>
      <c r="C426" s="15"/>
      <c r="D426" s="15"/>
      <c r="E426" s="15"/>
      <c r="F426" s="14"/>
      <c r="G426" s="14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4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</row>
    <row r="427" spans="1:34" ht="12.75" customHeight="1" x14ac:dyDescent="0.2">
      <c r="A427" s="14"/>
      <c r="B427" s="20"/>
      <c r="C427" s="15"/>
      <c r="D427" s="15"/>
      <c r="E427" s="15"/>
      <c r="F427" s="14"/>
      <c r="G427" s="14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4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</row>
    <row r="428" spans="1:34" ht="12.75" customHeight="1" x14ac:dyDescent="0.2">
      <c r="A428" s="14"/>
      <c r="B428" s="20"/>
      <c r="C428" s="15"/>
      <c r="D428" s="15"/>
      <c r="E428" s="15"/>
      <c r="F428" s="14"/>
      <c r="G428" s="14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4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</row>
    <row r="429" spans="1:34" ht="12.75" customHeight="1" x14ac:dyDescent="0.2">
      <c r="A429" s="14"/>
      <c r="B429" s="20"/>
      <c r="C429" s="15"/>
      <c r="D429" s="15"/>
      <c r="E429" s="15"/>
      <c r="F429" s="14"/>
      <c r="G429" s="14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4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</row>
    <row r="430" spans="1:34" ht="12.75" customHeight="1" x14ac:dyDescent="0.2">
      <c r="A430" s="14"/>
      <c r="B430" s="20"/>
      <c r="C430" s="15"/>
      <c r="D430" s="15"/>
      <c r="E430" s="15"/>
      <c r="F430" s="14"/>
      <c r="G430" s="14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4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</row>
    <row r="431" spans="1:34" ht="12.75" customHeight="1" x14ac:dyDescent="0.2">
      <c r="A431" s="14"/>
      <c r="B431" s="20"/>
      <c r="C431" s="15"/>
      <c r="D431" s="15"/>
      <c r="E431" s="15"/>
      <c r="F431" s="14"/>
      <c r="G431" s="14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4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</row>
    <row r="432" spans="1:34" ht="12.75" customHeight="1" x14ac:dyDescent="0.2">
      <c r="A432" s="14"/>
      <c r="B432" s="20"/>
      <c r="C432" s="15"/>
      <c r="D432" s="15"/>
      <c r="E432" s="15"/>
      <c r="F432" s="14"/>
      <c r="G432" s="14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4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</row>
    <row r="433" spans="1:34" ht="12.75" customHeight="1" x14ac:dyDescent="0.2">
      <c r="A433" s="14"/>
      <c r="B433" s="20"/>
      <c r="C433" s="15"/>
      <c r="D433" s="15"/>
      <c r="E433" s="15"/>
      <c r="F433" s="14"/>
      <c r="G433" s="14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4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</row>
    <row r="434" spans="1:34" ht="12.75" customHeight="1" x14ac:dyDescent="0.2">
      <c r="A434" s="14"/>
      <c r="B434" s="20"/>
      <c r="C434" s="15"/>
      <c r="D434" s="15"/>
      <c r="E434" s="15"/>
      <c r="F434" s="14"/>
      <c r="G434" s="14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4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</row>
    <row r="435" spans="1:34" ht="12.75" customHeight="1" x14ac:dyDescent="0.2">
      <c r="A435" s="14"/>
      <c r="B435" s="20"/>
      <c r="C435" s="15"/>
      <c r="D435" s="15"/>
      <c r="E435" s="15"/>
      <c r="F435" s="14"/>
      <c r="G435" s="14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4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</row>
    <row r="436" spans="1:34" ht="12.75" customHeight="1" x14ac:dyDescent="0.2">
      <c r="A436" s="14"/>
      <c r="B436" s="20"/>
      <c r="C436" s="15"/>
      <c r="D436" s="15"/>
      <c r="E436" s="15"/>
      <c r="F436" s="14"/>
      <c r="G436" s="14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4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</row>
    <row r="437" spans="1:34" ht="12.75" customHeight="1" x14ac:dyDescent="0.2">
      <c r="A437" s="14"/>
      <c r="B437" s="20"/>
      <c r="C437" s="15"/>
      <c r="D437" s="15"/>
      <c r="E437" s="15"/>
      <c r="F437" s="14"/>
      <c r="G437" s="14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4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</row>
    <row r="438" spans="1:34" ht="12.75" customHeight="1" x14ac:dyDescent="0.2">
      <c r="A438" s="14"/>
      <c r="B438" s="20"/>
      <c r="C438" s="15"/>
      <c r="D438" s="15"/>
      <c r="E438" s="15"/>
      <c r="F438" s="14"/>
      <c r="G438" s="14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4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</row>
    <row r="439" spans="1:34" ht="12.75" customHeight="1" x14ac:dyDescent="0.2">
      <c r="A439" s="14"/>
      <c r="B439" s="20"/>
      <c r="C439" s="15"/>
      <c r="D439" s="15"/>
      <c r="E439" s="15"/>
      <c r="F439" s="14"/>
      <c r="G439" s="14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4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</row>
    <row r="440" spans="1:34" ht="12.75" customHeight="1" x14ac:dyDescent="0.2">
      <c r="A440" s="14"/>
      <c r="B440" s="20"/>
      <c r="C440" s="15"/>
      <c r="D440" s="15"/>
      <c r="E440" s="15"/>
      <c r="F440" s="14"/>
      <c r="G440" s="14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4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</row>
    <row r="441" spans="1:34" ht="12.75" customHeight="1" x14ac:dyDescent="0.2">
      <c r="A441" s="14"/>
      <c r="B441" s="20"/>
      <c r="C441" s="15"/>
      <c r="D441" s="15"/>
      <c r="E441" s="15"/>
      <c r="F441" s="14"/>
      <c r="G441" s="14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4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</row>
    <row r="442" spans="1:34" ht="12.75" customHeight="1" x14ac:dyDescent="0.2">
      <c r="A442" s="14"/>
      <c r="B442" s="20"/>
      <c r="C442" s="15"/>
      <c r="D442" s="15"/>
      <c r="E442" s="15"/>
      <c r="F442" s="14"/>
      <c r="G442" s="14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4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</row>
    <row r="443" spans="1:34" ht="12.75" customHeight="1" x14ac:dyDescent="0.2">
      <c r="A443" s="14"/>
      <c r="B443" s="20"/>
      <c r="C443" s="15"/>
      <c r="D443" s="15"/>
      <c r="E443" s="15"/>
      <c r="F443" s="14"/>
      <c r="G443" s="14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4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</row>
    <row r="444" spans="1:34" ht="12.75" customHeight="1" x14ac:dyDescent="0.2">
      <c r="A444" s="14"/>
      <c r="B444" s="20"/>
      <c r="C444" s="15"/>
      <c r="D444" s="15"/>
      <c r="E444" s="15"/>
      <c r="F444" s="14"/>
      <c r="G444" s="14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4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</row>
    <row r="445" spans="1:34" ht="12.75" customHeight="1" x14ac:dyDescent="0.2">
      <c r="A445" s="14"/>
      <c r="B445" s="20"/>
      <c r="C445" s="15"/>
      <c r="D445" s="15"/>
      <c r="E445" s="15"/>
      <c r="F445" s="14"/>
      <c r="G445" s="14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4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</row>
    <row r="446" spans="1:34" ht="12.75" customHeight="1" x14ac:dyDescent="0.2">
      <c r="A446" s="14"/>
      <c r="B446" s="20"/>
      <c r="C446" s="15"/>
      <c r="D446" s="15"/>
      <c r="E446" s="15"/>
      <c r="F446" s="14"/>
      <c r="G446" s="14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4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</row>
    <row r="447" spans="1:34" ht="12.75" customHeight="1" x14ac:dyDescent="0.2">
      <c r="A447" s="14"/>
      <c r="B447" s="20"/>
      <c r="C447" s="15"/>
      <c r="D447" s="15"/>
      <c r="E447" s="15"/>
      <c r="F447" s="14"/>
      <c r="G447" s="14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4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</row>
    <row r="448" spans="1:34" ht="12.75" customHeight="1" x14ac:dyDescent="0.2">
      <c r="A448" s="14"/>
      <c r="B448" s="20"/>
      <c r="C448" s="15"/>
      <c r="D448" s="15"/>
      <c r="E448" s="15"/>
      <c r="F448" s="14"/>
      <c r="G448" s="14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4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</row>
    <row r="449" spans="1:34" ht="12.75" customHeight="1" x14ac:dyDescent="0.2">
      <c r="A449" s="14"/>
      <c r="B449" s="20"/>
      <c r="C449" s="15"/>
      <c r="D449" s="15"/>
      <c r="E449" s="15"/>
      <c r="F449" s="14"/>
      <c r="G449" s="14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4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</row>
    <row r="450" spans="1:34" ht="12.75" customHeight="1" x14ac:dyDescent="0.2">
      <c r="A450" s="14"/>
      <c r="B450" s="20"/>
      <c r="C450" s="15"/>
      <c r="D450" s="15"/>
      <c r="E450" s="15"/>
      <c r="F450" s="14"/>
      <c r="G450" s="14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4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</row>
    <row r="451" spans="1:34" ht="12.75" customHeight="1" x14ac:dyDescent="0.2">
      <c r="A451" s="14"/>
      <c r="B451" s="20"/>
      <c r="C451" s="15"/>
      <c r="D451" s="15"/>
      <c r="E451" s="15"/>
      <c r="F451" s="14"/>
      <c r="G451" s="14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4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</row>
    <row r="452" spans="1:34" ht="12.75" customHeight="1" x14ac:dyDescent="0.2">
      <c r="A452" s="14"/>
      <c r="B452" s="20"/>
      <c r="C452" s="15"/>
      <c r="D452" s="15"/>
      <c r="E452" s="15"/>
      <c r="F452" s="14"/>
      <c r="G452" s="14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4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</row>
    <row r="453" spans="1:34" ht="12.75" customHeight="1" x14ac:dyDescent="0.2">
      <c r="A453" s="14"/>
      <c r="B453" s="20"/>
      <c r="C453" s="15"/>
      <c r="D453" s="15"/>
      <c r="E453" s="15"/>
      <c r="F453" s="14"/>
      <c r="G453" s="14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4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</row>
    <row r="454" spans="1:34" ht="12.75" customHeight="1" x14ac:dyDescent="0.2">
      <c r="A454" s="14"/>
      <c r="B454" s="20"/>
      <c r="C454" s="15"/>
      <c r="D454" s="15"/>
      <c r="E454" s="15"/>
      <c r="F454" s="14"/>
      <c r="G454" s="14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4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</row>
    <row r="455" spans="1:34" ht="12.75" customHeight="1" x14ac:dyDescent="0.2">
      <c r="A455" s="14"/>
      <c r="B455" s="20"/>
      <c r="C455" s="15"/>
      <c r="D455" s="15"/>
      <c r="E455" s="15"/>
      <c r="F455" s="14"/>
      <c r="G455" s="14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4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</row>
    <row r="456" spans="1:34" ht="12.75" customHeight="1" x14ac:dyDescent="0.2">
      <c r="A456" s="14"/>
      <c r="B456" s="20"/>
      <c r="C456" s="15"/>
      <c r="D456" s="15"/>
      <c r="E456" s="15"/>
      <c r="F456" s="14"/>
      <c r="G456" s="14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4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</row>
    <row r="457" spans="1:34" ht="12.75" customHeight="1" x14ac:dyDescent="0.2">
      <c r="A457" s="14"/>
      <c r="B457" s="20"/>
      <c r="C457" s="15"/>
      <c r="D457" s="15"/>
      <c r="E457" s="15"/>
      <c r="F457" s="14"/>
      <c r="G457" s="14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4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</row>
    <row r="458" spans="1:34" ht="12.75" customHeight="1" x14ac:dyDescent="0.2">
      <c r="A458" s="14"/>
      <c r="B458" s="20"/>
      <c r="C458" s="15"/>
      <c r="D458" s="15"/>
      <c r="E458" s="15"/>
      <c r="F458" s="14"/>
      <c r="G458" s="14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4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</row>
    <row r="459" spans="1:34" ht="12.75" customHeight="1" x14ac:dyDescent="0.2">
      <c r="A459" s="14"/>
      <c r="B459" s="20"/>
      <c r="C459" s="15"/>
      <c r="D459" s="15"/>
      <c r="E459" s="15"/>
      <c r="F459" s="14"/>
      <c r="G459" s="14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4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</row>
    <row r="460" spans="1:34" ht="12.75" customHeight="1" x14ac:dyDescent="0.2">
      <c r="A460" s="14"/>
      <c r="B460" s="20"/>
      <c r="C460" s="15"/>
      <c r="D460" s="15"/>
      <c r="E460" s="15"/>
      <c r="F460" s="14"/>
      <c r="G460" s="14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4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</row>
    <row r="461" spans="1:34" ht="12.75" customHeight="1" x14ac:dyDescent="0.2">
      <c r="A461" s="14"/>
      <c r="B461" s="20"/>
      <c r="C461" s="15"/>
      <c r="D461" s="15"/>
      <c r="E461" s="15"/>
      <c r="F461" s="14"/>
      <c r="G461" s="14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4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</row>
    <row r="462" spans="1:34" ht="12.75" customHeight="1" x14ac:dyDescent="0.2">
      <c r="A462" s="14"/>
      <c r="B462" s="20"/>
      <c r="C462" s="15"/>
      <c r="D462" s="15"/>
      <c r="E462" s="15"/>
      <c r="F462" s="14"/>
      <c r="G462" s="14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4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</row>
    <row r="463" spans="1:34" ht="12.75" customHeight="1" x14ac:dyDescent="0.2">
      <c r="A463" s="14"/>
      <c r="B463" s="20"/>
      <c r="C463" s="15"/>
      <c r="D463" s="15"/>
      <c r="E463" s="15"/>
      <c r="F463" s="14"/>
      <c r="G463" s="14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4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</row>
    <row r="464" spans="1:34" ht="12.75" customHeight="1" x14ac:dyDescent="0.2">
      <c r="A464" s="14"/>
      <c r="B464" s="20"/>
      <c r="C464" s="15"/>
      <c r="D464" s="15"/>
      <c r="E464" s="15"/>
      <c r="F464" s="14"/>
      <c r="G464" s="14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4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</row>
    <row r="465" spans="1:34" ht="12.75" customHeight="1" x14ac:dyDescent="0.2">
      <c r="A465" s="14"/>
      <c r="B465" s="20"/>
      <c r="C465" s="15"/>
      <c r="D465" s="15"/>
      <c r="E465" s="15"/>
      <c r="F465" s="14"/>
      <c r="G465" s="14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4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</row>
    <row r="466" spans="1:34" ht="12.75" customHeight="1" x14ac:dyDescent="0.2">
      <c r="A466" s="14"/>
      <c r="B466" s="20"/>
      <c r="C466" s="15"/>
      <c r="D466" s="15"/>
      <c r="E466" s="15"/>
      <c r="F466" s="14"/>
      <c r="G466" s="14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4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</row>
    <row r="467" spans="1:34" ht="12.75" customHeight="1" x14ac:dyDescent="0.2">
      <c r="A467" s="14"/>
      <c r="B467" s="20"/>
      <c r="C467" s="15"/>
      <c r="D467" s="15"/>
      <c r="E467" s="15"/>
      <c r="F467" s="14"/>
      <c r="G467" s="14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4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</row>
    <row r="468" spans="1:34" ht="12.75" customHeight="1" x14ac:dyDescent="0.2">
      <c r="A468" s="14"/>
      <c r="B468" s="20"/>
      <c r="C468" s="15"/>
      <c r="D468" s="15"/>
      <c r="E468" s="15"/>
      <c r="F468" s="14"/>
      <c r="G468" s="14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4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</row>
    <row r="469" spans="1:34" ht="12.75" customHeight="1" x14ac:dyDescent="0.2">
      <c r="A469" s="14"/>
      <c r="B469" s="20"/>
      <c r="C469" s="15"/>
      <c r="D469" s="15"/>
      <c r="E469" s="15"/>
      <c r="F469" s="14"/>
      <c r="G469" s="14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4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</row>
    <row r="470" spans="1:34" ht="12.75" customHeight="1" x14ac:dyDescent="0.2">
      <c r="A470" s="14"/>
      <c r="B470" s="20"/>
      <c r="C470" s="15"/>
      <c r="D470" s="15"/>
      <c r="E470" s="15"/>
      <c r="F470" s="14"/>
      <c r="G470" s="14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4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</row>
    <row r="471" spans="1:34" ht="12.75" customHeight="1" x14ac:dyDescent="0.2">
      <c r="A471" s="14"/>
      <c r="B471" s="20"/>
      <c r="C471" s="15"/>
      <c r="D471" s="15"/>
      <c r="E471" s="15"/>
      <c r="F471" s="14"/>
      <c r="G471" s="14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4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</row>
    <row r="472" spans="1:34" ht="12.75" customHeight="1" x14ac:dyDescent="0.2">
      <c r="A472" s="14"/>
      <c r="B472" s="20"/>
      <c r="C472" s="15"/>
      <c r="D472" s="15"/>
      <c r="E472" s="15"/>
      <c r="F472" s="14"/>
      <c r="G472" s="14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4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</row>
    <row r="473" spans="1:34" ht="12.75" customHeight="1" x14ac:dyDescent="0.2">
      <c r="A473" s="14"/>
      <c r="B473" s="20"/>
      <c r="C473" s="15"/>
      <c r="D473" s="15"/>
      <c r="E473" s="15"/>
      <c r="F473" s="14"/>
      <c r="G473" s="14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4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</row>
    <row r="474" spans="1:34" ht="12.75" customHeight="1" x14ac:dyDescent="0.2">
      <c r="A474" s="14"/>
      <c r="B474" s="20"/>
      <c r="C474" s="15"/>
      <c r="D474" s="15"/>
      <c r="E474" s="15"/>
      <c r="F474" s="14"/>
      <c r="G474" s="14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4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</row>
    <row r="475" spans="1:34" ht="12.75" customHeight="1" x14ac:dyDescent="0.2">
      <c r="A475" s="14"/>
      <c r="B475" s="20"/>
      <c r="C475" s="15"/>
      <c r="D475" s="15"/>
      <c r="E475" s="15"/>
      <c r="F475" s="14"/>
      <c r="G475" s="14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4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</row>
    <row r="476" spans="1:34" ht="12.75" customHeight="1" x14ac:dyDescent="0.2">
      <c r="A476" s="14"/>
      <c r="B476" s="20"/>
      <c r="C476" s="15"/>
      <c r="D476" s="15"/>
      <c r="E476" s="15"/>
      <c r="F476" s="14"/>
      <c r="G476" s="14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4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</row>
    <row r="477" spans="1:34" ht="12.75" customHeight="1" x14ac:dyDescent="0.2">
      <c r="A477" s="14"/>
      <c r="B477" s="20"/>
      <c r="C477" s="15"/>
      <c r="D477" s="15"/>
      <c r="E477" s="15"/>
      <c r="F477" s="14"/>
      <c r="G477" s="14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4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</row>
    <row r="478" spans="1:34" ht="12.75" customHeight="1" x14ac:dyDescent="0.2">
      <c r="A478" s="14"/>
      <c r="B478" s="20"/>
      <c r="C478" s="15"/>
      <c r="D478" s="15"/>
      <c r="E478" s="15"/>
      <c r="F478" s="14"/>
      <c r="G478" s="14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4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</row>
    <row r="479" spans="1:34" ht="12.75" customHeight="1" x14ac:dyDescent="0.2">
      <c r="A479" s="14"/>
      <c r="B479" s="20"/>
      <c r="C479" s="15"/>
      <c r="D479" s="15"/>
      <c r="E479" s="15"/>
      <c r="F479" s="14"/>
      <c r="G479" s="14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4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</row>
    <row r="480" spans="1:34" ht="12.75" customHeight="1" x14ac:dyDescent="0.2">
      <c r="A480" s="14"/>
      <c r="B480" s="20"/>
      <c r="C480" s="15"/>
      <c r="D480" s="15"/>
      <c r="E480" s="15"/>
      <c r="F480" s="14"/>
      <c r="G480" s="14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4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</row>
    <row r="481" spans="1:34" ht="12.75" customHeight="1" x14ac:dyDescent="0.2">
      <c r="A481" s="14"/>
      <c r="B481" s="20"/>
      <c r="C481" s="15"/>
      <c r="D481" s="15"/>
      <c r="E481" s="15"/>
      <c r="F481" s="14"/>
      <c r="G481" s="14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4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</row>
    <row r="482" spans="1:34" ht="12.75" customHeight="1" x14ac:dyDescent="0.2">
      <c r="A482" s="14"/>
      <c r="B482" s="20"/>
      <c r="C482" s="15"/>
      <c r="D482" s="15"/>
      <c r="E482" s="15"/>
      <c r="F482" s="14"/>
      <c r="G482" s="14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4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</row>
    <row r="483" spans="1:34" ht="12.75" customHeight="1" x14ac:dyDescent="0.2">
      <c r="A483" s="14"/>
      <c r="B483" s="20"/>
      <c r="C483" s="15"/>
      <c r="D483" s="15"/>
      <c r="E483" s="15"/>
      <c r="F483" s="14"/>
      <c r="G483" s="14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4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</row>
    <row r="484" spans="1:34" ht="12.75" customHeight="1" x14ac:dyDescent="0.2">
      <c r="A484" s="14"/>
      <c r="B484" s="20"/>
      <c r="C484" s="15"/>
      <c r="D484" s="15"/>
      <c r="E484" s="15"/>
      <c r="F484" s="14"/>
      <c r="G484" s="14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4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</row>
    <row r="485" spans="1:34" ht="12.75" customHeight="1" x14ac:dyDescent="0.2">
      <c r="A485" s="14"/>
      <c r="B485" s="20"/>
      <c r="C485" s="15"/>
      <c r="D485" s="15"/>
      <c r="E485" s="15"/>
      <c r="F485" s="14"/>
      <c r="G485" s="14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4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</row>
    <row r="486" spans="1:34" ht="12.75" customHeight="1" x14ac:dyDescent="0.2">
      <c r="A486" s="14"/>
      <c r="B486" s="20"/>
      <c r="C486" s="15"/>
      <c r="D486" s="15"/>
      <c r="E486" s="15"/>
      <c r="F486" s="14"/>
      <c r="G486" s="14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4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</row>
    <row r="487" spans="1:34" ht="12.75" customHeight="1" x14ac:dyDescent="0.2">
      <c r="A487" s="14"/>
      <c r="B487" s="20"/>
      <c r="C487" s="15"/>
      <c r="D487" s="15"/>
      <c r="E487" s="15"/>
      <c r="F487" s="14"/>
      <c r="G487" s="14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4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</row>
    <row r="488" spans="1:34" ht="12.75" customHeight="1" x14ac:dyDescent="0.2">
      <c r="A488" s="14"/>
      <c r="B488" s="20"/>
      <c r="C488" s="15"/>
      <c r="D488" s="15"/>
      <c r="E488" s="15"/>
      <c r="F488" s="14"/>
      <c r="G488" s="14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4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</row>
    <row r="489" spans="1:34" ht="12.75" customHeight="1" x14ac:dyDescent="0.2">
      <c r="A489" s="14"/>
      <c r="B489" s="20"/>
      <c r="C489" s="15"/>
      <c r="D489" s="15"/>
      <c r="E489" s="15"/>
      <c r="F489" s="14"/>
      <c r="G489" s="14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4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</row>
    <row r="490" spans="1:34" ht="12.75" customHeight="1" x14ac:dyDescent="0.2">
      <c r="A490" s="14"/>
      <c r="B490" s="20"/>
      <c r="C490" s="15"/>
      <c r="D490" s="15"/>
      <c r="E490" s="15"/>
      <c r="F490" s="14"/>
      <c r="G490" s="14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4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</row>
    <row r="491" spans="1:34" ht="12.75" customHeight="1" x14ac:dyDescent="0.2">
      <c r="A491" s="14"/>
      <c r="B491" s="20"/>
      <c r="C491" s="15"/>
      <c r="D491" s="15"/>
      <c r="E491" s="15"/>
      <c r="F491" s="14"/>
      <c r="G491" s="14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4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</row>
    <row r="492" spans="1:34" ht="12.75" customHeight="1" x14ac:dyDescent="0.2">
      <c r="A492" s="14"/>
      <c r="B492" s="20"/>
      <c r="C492" s="15"/>
      <c r="D492" s="15"/>
      <c r="E492" s="15"/>
      <c r="F492" s="14"/>
      <c r="G492" s="14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4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</row>
    <row r="493" spans="1:34" ht="12.75" customHeight="1" x14ac:dyDescent="0.2">
      <c r="A493" s="14"/>
      <c r="B493" s="20"/>
      <c r="C493" s="15"/>
      <c r="D493" s="15"/>
      <c r="E493" s="15"/>
      <c r="F493" s="14"/>
      <c r="G493" s="14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4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</row>
    <row r="494" spans="1:34" ht="12.75" customHeight="1" x14ac:dyDescent="0.2">
      <c r="A494" s="14"/>
      <c r="B494" s="20"/>
      <c r="C494" s="15"/>
      <c r="D494" s="15"/>
      <c r="E494" s="15"/>
      <c r="F494" s="14"/>
      <c r="G494" s="14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4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</row>
    <row r="495" spans="1:34" ht="12.75" customHeight="1" x14ac:dyDescent="0.2">
      <c r="A495" s="14"/>
      <c r="B495" s="20"/>
      <c r="C495" s="15"/>
      <c r="D495" s="15"/>
      <c r="E495" s="15"/>
      <c r="F495" s="14"/>
      <c r="G495" s="14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4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</row>
    <row r="496" spans="1:34" ht="12.75" customHeight="1" x14ac:dyDescent="0.2">
      <c r="A496" s="14"/>
      <c r="B496" s="20"/>
      <c r="C496" s="15"/>
      <c r="D496" s="15"/>
      <c r="E496" s="15"/>
      <c r="F496" s="14"/>
      <c r="G496" s="14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4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</row>
    <row r="497" spans="1:34" ht="12.75" customHeight="1" x14ac:dyDescent="0.2">
      <c r="A497" s="14"/>
      <c r="B497" s="20"/>
      <c r="C497" s="15"/>
      <c r="D497" s="15"/>
      <c r="E497" s="15"/>
      <c r="F497" s="14"/>
      <c r="G497" s="14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4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</row>
    <row r="498" spans="1:34" ht="12.75" customHeight="1" x14ac:dyDescent="0.2">
      <c r="A498" s="14"/>
      <c r="B498" s="20"/>
      <c r="C498" s="15"/>
      <c r="D498" s="15"/>
      <c r="E498" s="15"/>
      <c r="F498" s="14"/>
      <c r="G498" s="14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4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</row>
    <row r="499" spans="1:34" ht="12.75" customHeight="1" x14ac:dyDescent="0.2">
      <c r="A499" s="14"/>
      <c r="B499" s="20"/>
      <c r="C499" s="15"/>
      <c r="D499" s="15"/>
      <c r="E499" s="15"/>
      <c r="F499" s="14"/>
      <c r="G499" s="14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4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</row>
    <row r="500" spans="1:34" ht="12.75" customHeight="1" x14ac:dyDescent="0.2">
      <c r="A500" s="14"/>
      <c r="B500" s="20"/>
      <c r="C500" s="15"/>
      <c r="D500" s="15"/>
      <c r="E500" s="15"/>
      <c r="F500" s="14"/>
      <c r="G500" s="14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4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</row>
    <row r="501" spans="1:34" ht="12.75" customHeight="1" x14ac:dyDescent="0.2">
      <c r="A501" s="14"/>
      <c r="B501" s="20"/>
      <c r="C501" s="15"/>
      <c r="D501" s="15"/>
      <c r="E501" s="15"/>
      <c r="F501" s="14"/>
      <c r="G501" s="14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4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</row>
    <row r="502" spans="1:34" ht="12.75" customHeight="1" x14ac:dyDescent="0.2">
      <c r="A502" s="14"/>
      <c r="B502" s="20"/>
      <c r="C502" s="15"/>
      <c r="D502" s="15"/>
      <c r="E502" s="15"/>
      <c r="F502" s="14"/>
      <c r="G502" s="14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4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</row>
    <row r="503" spans="1:34" ht="12.75" customHeight="1" x14ac:dyDescent="0.2">
      <c r="A503" s="14"/>
      <c r="B503" s="20"/>
      <c r="C503" s="15"/>
      <c r="D503" s="15"/>
      <c r="E503" s="15"/>
      <c r="F503" s="14"/>
      <c r="G503" s="14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4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</row>
    <row r="504" spans="1:34" ht="12.75" customHeight="1" x14ac:dyDescent="0.2">
      <c r="A504" s="14"/>
      <c r="B504" s="20"/>
      <c r="C504" s="15"/>
      <c r="D504" s="15"/>
      <c r="E504" s="15"/>
      <c r="F504" s="14"/>
      <c r="G504" s="14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4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</row>
    <row r="505" spans="1:34" ht="12.75" customHeight="1" x14ac:dyDescent="0.2">
      <c r="A505" s="14"/>
      <c r="B505" s="20"/>
      <c r="C505" s="15"/>
      <c r="D505" s="15"/>
      <c r="E505" s="15"/>
      <c r="F505" s="14"/>
      <c r="G505" s="14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4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</row>
    <row r="506" spans="1:34" ht="12.75" customHeight="1" x14ac:dyDescent="0.2">
      <c r="A506" s="14"/>
      <c r="B506" s="20"/>
      <c r="C506" s="15"/>
      <c r="D506" s="15"/>
      <c r="E506" s="15"/>
      <c r="F506" s="14"/>
      <c r="G506" s="14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4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</row>
    <row r="507" spans="1:34" ht="12.75" customHeight="1" x14ac:dyDescent="0.2">
      <c r="A507" s="14"/>
      <c r="B507" s="20"/>
      <c r="C507" s="15"/>
      <c r="D507" s="15"/>
      <c r="E507" s="15"/>
      <c r="F507" s="14"/>
      <c r="G507" s="14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4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</row>
    <row r="508" spans="1:34" ht="12.75" customHeight="1" x14ac:dyDescent="0.2">
      <c r="A508" s="14"/>
      <c r="B508" s="20"/>
      <c r="C508" s="15"/>
      <c r="D508" s="15"/>
      <c r="E508" s="15"/>
      <c r="F508" s="14"/>
      <c r="G508" s="14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4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</row>
    <row r="509" spans="1:34" ht="12.75" customHeight="1" x14ac:dyDescent="0.2">
      <c r="A509" s="14"/>
      <c r="B509" s="20"/>
      <c r="C509" s="15"/>
      <c r="D509" s="15"/>
      <c r="E509" s="15"/>
      <c r="F509" s="14"/>
      <c r="G509" s="14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4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</row>
    <row r="510" spans="1:34" ht="12.75" customHeight="1" x14ac:dyDescent="0.2">
      <c r="A510" s="14"/>
      <c r="B510" s="20"/>
      <c r="C510" s="15"/>
      <c r="D510" s="15"/>
      <c r="E510" s="15"/>
      <c r="F510" s="14"/>
      <c r="G510" s="14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4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</row>
    <row r="511" spans="1:34" ht="12.75" customHeight="1" x14ac:dyDescent="0.2">
      <c r="A511" s="14"/>
      <c r="B511" s="20"/>
      <c r="C511" s="15"/>
      <c r="D511" s="15"/>
      <c r="E511" s="15"/>
      <c r="F511" s="14"/>
      <c r="G511" s="14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4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</row>
    <row r="512" spans="1:34" ht="12.75" customHeight="1" x14ac:dyDescent="0.2">
      <c r="A512" s="14"/>
      <c r="B512" s="20"/>
      <c r="C512" s="15"/>
      <c r="D512" s="15"/>
      <c r="E512" s="15"/>
      <c r="F512" s="14"/>
      <c r="G512" s="14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4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</row>
    <row r="513" spans="1:34" ht="12.75" customHeight="1" x14ac:dyDescent="0.2">
      <c r="A513" s="14"/>
      <c r="B513" s="20"/>
      <c r="C513" s="15"/>
      <c r="D513" s="15"/>
      <c r="E513" s="15"/>
      <c r="F513" s="14"/>
      <c r="G513" s="14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4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</row>
    <row r="514" spans="1:34" ht="12.75" customHeight="1" x14ac:dyDescent="0.2">
      <c r="A514" s="14"/>
      <c r="B514" s="20"/>
      <c r="C514" s="15"/>
      <c r="D514" s="15"/>
      <c r="E514" s="15"/>
      <c r="F514" s="14"/>
      <c r="G514" s="14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4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</row>
    <row r="515" spans="1:34" ht="12.75" customHeight="1" x14ac:dyDescent="0.2">
      <c r="A515" s="14"/>
      <c r="B515" s="20"/>
      <c r="C515" s="15"/>
      <c r="D515" s="15"/>
      <c r="E515" s="15"/>
      <c r="F515" s="14"/>
      <c r="G515" s="14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4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</row>
    <row r="516" spans="1:34" ht="12.75" customHeight="1" x14ac:dyDescent="0.2">
      <c r="A516" s="14"/>
      <c r="B516" s="20"/>
      <c r="C516" s="15"/>
      <c r="D516" s="15"/>
      <c r="E516" s="15"/>
      <c r="F516" s="14"/>
      <c r="G516" s="14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4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</row>
    <row r="517" spans="1:34" ht="12.75" customHeight="1" x14ac:dyDescent="0.2">
      <c r="A517" s="14"/>
      <c r="B517" s="20"/>
      <c r="C517" s="15"/>
      <c r="D517" s="15"/>
      <c r="E517" s="15"/>
      <c r="F517" s="14"/>
      <c r="G517" s="14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4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</row>
    <row r="518" spans="1:34" ht="12.75" customHeight="1" x14ac:dyDescent="0.2">
      <c r="A518" s="14"/>
      <c r="B518" s="20"/>
      <c r="C518" s="15"/>
      <c r="D518" s="15"/>
      <c r="E518" s="15"/>
      <c r="F518" s="14"/>
      <c r="G518" s="14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4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</row>
    <row r="519" spans="1:34" ht="12.75" customHeight="1" x14ac:dyDescent="0.2">
      <c r="A519" s="14"/>
      <c r="B519" s="20"/>
      <c r="C519" s="15"/>
      <c r="D519" s="15"/>
      <c r="E519" s="15"/>
      <c r="F519" s="14"/>
      <c r="G519" s="1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4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</row>
    <row r="520" spans="1:34" ht="12.75" customHeight="1" x14ac:dyDescent="0.2">
      <c r="A520" s="14"/>
      <c r="B520" s="20"/>
      <c r="C520" s="15"/>
      <c r="D520" s="15"/>
      <c r="E520" s="15"/>
      <c r="F520" s="14"/>
      <c r="G520" s="14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4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</row>
    <row r="521" spans="1:34" ht="12.75" customHeight="1" x14ac:dyDescent="0.2">
      <c r="A521" s="14"/>
      <c r="B521" s="20"/>
      <c r="C521" s="15"/>
      <c r="D521" s="15"/>
      <c r="E521" s="15"/>
      <c r="F521" s="14"/>
      <c r="G521" s="14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4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</row>
    <row r="522" spans="1:34" ht="12.75" customHeight="1" x14ac:dyDescent="0.2">
      <c r="A522" s="14"/>
      <c r="B522" s="20"/>
      <c r="C522" s="15"/>
      <c r="D522" s="15"/>
      <c r="E522" s="15"/>
      <c r="F522" s="14"/>
      <c r="G522" s="14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4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</row>
    <row r="523" spans="1:34" ht="12.75" customHeight="1" x14ac:dyDescent="0.2">
      <c r="A523" s="14"/>
      <c r="B523" s="20"/>
      <c r="C523" s="15"/>
      <c r="D523" s="15"/>
      <c r="E523" s="15"/>
      <c r="F523" s="14"/>
      <c r="G523" s="14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4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</row>
    <row r="524" spans="1:34" ht="12.75" customHeight="1" x14ac:dyDescent="0.2">
      <c r="A524" s="14"/>
      <c r="B524" s="20"/>
      <c r="C524" s="15"/>
      <c r="D524" s="15"/>
      <c r="E524" s="15"/>
      <c r="F524" s="14"/>
      <c r="G524" s="14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4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</row>
    <row r="525" spans="1:34" ht="12.75" customHeight="1" x14ac:dyDescent="0.2">
      <c r="A525" s="14"/>
      <c r="B525" s="20"/>
      <c r="C525" s="15"/>
      <c r="D525" s="15"/>
      <c r="E525" s="15"/>
      <c r="F525" s="14"/>
      <c r="G525" s="14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4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</row>
    <row r="526" spans="1:34" ht="12.75" customHeight="1" x14ac:dyDescent="0.2">
      <c r="A526" s="14"/>
      <c r="B526" s="20"/>
      <c r="C526" s="15"/>
      <c r="D526" s="15"/>
      <c r="E526" s="15"/>
      <c r="F526" s="14"/>
      <c r="G526" s="14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4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</row>
    <row r="527" spans="1:34" ht="12.75" customHeight="1" x14ac:dyDescent="0.2">
      <c r="A527" s="14"/>
      <c r="B527" s="20"/>
      <c r="C527" s="15"/>
      <c r="D527" s="15"/>
      <c r="E527" s="15"/>
      <c r="F527" s="14"/>
      <c r="G527" s="14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4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</row>
    <row r="528" spans="1:34" ht="12.75" customHeight="1" x14ac:dyDescent="0.2">
      <c r="A528" s="14"/>
      <c r="B528" s="20"/>
      <c r="C528" s="15"/>
      <c r="D528" s="15"/>
      <c r="E528" s="15"/>
      <c r="F528" s="14"/>
      <c r="G528" s="14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4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</row>
    <row r="529" spans="1:34" ht="12.75" customHeight="1" x14ac:dyDescent="0.2">
      <c r="A529" s="14"/>
      <c r="B529" s="20"/>
      <c r="C529" s="15"/>
      <c r="D529" s="15"/>
      <c r="E529" s="15"/>
      <c r="F529" s="14"/>
      <c r="G529" s="14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4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</row>
    <row r="530" spans="1:34" ht="12.75" customHeight="1" x14ac:dyDescent="0.2">
      <c r="A530" s="14"/>
      <c r="B530" s="20"/>
      <c r="C530" s="15"/>
      <c r="D530" s="15"/>
      <c r="E530" s="15"/>
      <c r="F530" s="14"/>
      <c r="G530" s="14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4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</row>
    <row r="531" spans="1:34" ht="12.75" customHeight="1" x14ac:dyDescent="0.2">
      <c r="A531" s="14"/>
      <c r="B531" s="20"/>
      <c r="C531" s="15"/>
      <c r="D531" s="15"/>
      <c r="E531" s="15"/>
      <c r="F531" s="14"/>
      <c r="G531" s="14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4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</row>
    <row r="532" spans="1:34" ht="12.75" customHeight="1" x14ac:dyDescent="0.2">
      <c r="A532" s="14"/>
      <c r="B532" s="20"/>
      <c r="C532" s="15"/>
      <c r="D532" s="15"/>
      <c r="E532" s="15"/>
      <c r="F532" s="14"/>
      <c r="G532" s="14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4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</row>
    <row r="533" spans="1:34" ht="12.75" customHeight="1" x14ac:dyDescent="0.2">
      <c r="A533" s="14"/>
      <c r="B533" s="20"/>
      <c r="C533" s="15"/>
      <c r="D533" s="15"/>
      <c r="E533" s="15"/>
      <c r="F533" s="14"/>
      <c r="G533" s="14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4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</row>
    <row r="534" spans="1:34" ht="12.75" customHeight="1" x14ac:dyDescent="0.2">
      <c r="A534" s="14"/>
      <c r="B534" s="20"/>
      <c r="C534" s="15"/>
      <c r="D534" s="15"/>
      <c r="E534" s="15"/>
      <c r="F534" s="14"/>
      <c r="G534" s="14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4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</row>
    <row r="535" spans="1:34" ht="12.75" customHeight="1" x14ac:dyDescent="0.2">
      <c r="A535" s="14"/>
      <c r="B535" s="20"/>
      <c r="C535" s="15"/>
      <c r="D535" s="15"/>
      <c r="E535" s="15"/>
      <c r="F535" s="14"/>
      <c r="G535" s="14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4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</row>
    <row r="536" spans="1:34" ht="12.75" customHeight="1" x14ac:dyDescent="0.2">
      <c r="A536" s="14"/>
      <c r="B536" s="20"/>
      <c r="C536" s="15"/>
      <c r="D536" s="15"/>
      <c r="E536" s="15"/>
      <c r="F536" s="14"/>
      <c r="G536" s="14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4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</row>
    <row r="537" spans="1:34" ht="12.75" customHeight="1" x14ac:dyDescent="0.2">
      <c r="A537" s="14"/>
      <c r="B537" s="20"/>
      <c r="C537" s="15"/>
      <c r="D537" s="15"/>
      <c r="E537" s="15"/>
      <c r="F537" s="14"/>
      <c r="G537" s="14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4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</row>
    <row r="538" spans="1:34" ht="12.75" customHeight="1" x14ac:dyDescent="0.2">
      <c r="A538" s="14"/>
      <c r="B538" s="20"/>
      <c r="C538" s="15"/>
      <c r="D538" s="15"/>
      <c r="E538" s="15"/>
      <c r="F538" s="14"/>
      <c r="G538" s="14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4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</row>
    <row r="539" spans="1:34" ht="12.75" customHeight="1" x14ac:dyDescent="0.2">
      <c r="A539" s="14"/>
      <c r="B539" s="20"/>
      <c r="C539" s="15"/>
      <c r="D539" s="15"/>
      <c r="E539" s="15"/>
      <c r="F539" s="14"/>
      <c r="G539" s="14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4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</row>
    <row r="540" spans="1:34" ht="12.75" customHeight="1" x14ac:dyDescent="0.2">
      <c r="A540" s="14"/>
      <c r="B540" s="20"/>
      <c r="C540" s="15"/>
      <c r="D540" s="15"/>
      <c r="E540" s="15"/>
      <c r="F540" s="14"/>
      <c r="G540" s="14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4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</row>
    <row r="541" spans="1:34" ht="12.75" customHeight="1" x14ac:dyDescent="0.2">
      <c r="A541" s="14"/>
      <c r="B541" s="20"/>
      <c r="C541" s="15"/>
      <c r="D541" s="15"/>
      <c r="E541" s="15"/>
      <c r="F541" s="14"/>
      <c r="G541" s="14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4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</row>
    <row r="542" spans="1:34" ht="12.75" customHeight="1" x14ac:dyDescent="0.2">
      <c r="A542" s="14"/>
      <c r="B542" s="20"/>
      <c r="C542" s="15"/>
      <c r="D542" s="15"/>
      <c r="E542" s="15"/>
      <c r="F542" s="14"/>
      <c r="G542" s="14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4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</row>
    <row r="543" spans="1:34" ht="12.75" customHeight="1" x14ac:dyDescent="0.2">
      <c r="A543" s="14"/>
      <c r="B543" s="20"/>
      <c r="C543" s="15"/>
      <c r="D543" s="15"/>
      <c r="E543" s="15"/>
      <c r="F543" s="14"/>
      <c r="G543" s="14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4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</row>
    <row r="544" spans="1:34" ht="12.75" customHeight="1" x14ac:dyDescent="0.2">
      <c r="A544" s="14"/>
      <c r="B544" s="20"/>
      <c r="C544" s="15"/>
      <c r="D544" s="15"/>
      <c r="E544" s="15"/>
      <c r="F544" s="14"/>
      <c r="G544" s="14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4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</row>
    <row r="545" spans="1:34" ht="12.75" customHeight="1" x14ac:dyDescent="0.2">
      <c r="A545" s="14"/>
      <c r="B545" s="20"/>
      <c r="C545" s="15"/>
      <c r="D545" s="15"/>
      <c r="E545" s="15"/>
      <c r="F545" s="14"/>
      <c r="G545" s="14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4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</row>
    <row r="546" spans="1:34" ht="12.75" customHeight="1" x14ac:dyDescent="0.2">
      <c r="A546" s="14"/>
      <c r="B546" s="20"/>
      <c r="C546" s="15"/>
      <c r="D546" s="15"/>
      <c r="E546" s="15"/>
      <c r="F546" s="14"/>
      <c r="G546" s="14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4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</row>
    <row r="547" spans="1:34" ht="12.75" customHeight="1" x14ac:dyDescent="0.2">
      <c r="A547" s="14"/>
      <c r="B547" s="20"/>
      <c r="C547" s="15"/>
      <c r="D547" s="15"/>
      <c r="E547" s="15"/>
      <c r="F547" s="14"/>
      <c r="G547" s="14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4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</row>
    <row r="548" spans="1:34" ht="12.75" customHeight="1" x14ac:dyDescent="0.2">
      <c r="A548" s="14"/>
      <c r="B548" s="20"/>
      <c r="C548" s="15"/>
      <c r="D548" s="15"/>
      <c r="E548" s="15"/>
      <c r="F548" s="14"/>
      <c r="G548" s="14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4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</row>
    <row r="549" spans="1:34" ht="12.75" customHeight="1" x14ac:dyDescent="0.2">
      <c r="A549" s="14"/>
      <c r="B549" s="20"/>
      <c r="C549" s="15"/>
      <c r="D549" s="15"/>
      <c r="E549" s="15"/>
      <c r="F549" s="14"/>
      <c r="G549" s="14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4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</row>
    <row r="550" spans="1:34" ht="12.75" customHeight="1" x14ac:dyDescent="0.2">
      <c r="A550" s="14"/>
      <c r="B550" s="20"/>
      <c r="C550" s="15"/>
      <c r="D550" s="15"/>
      <c r="E550" s="15"/>
      <c r="F550" s="14"/>
      <c r="G550" s="14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4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</row>
    <row r="551" spans="1:34" ht="12.75" customHeight="1" x14ac:dyDescent="0.2">
      <c r="A551" s="14"/>
      <c r="B551" s="20"/>
      <c r="C551" s="15"/>
      <c r="D551" s="15"/>
      <c r="E551" s="15"/>
      <c r="F551" s="14"/>
      <c r="G551" s="14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4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</row>
    <row r="552" spans="1:34" ht="12.75" customHeight="1" x14ac:dyDescent="0.2">
      <c r="A552" s="14"/>
      <c r="B552" s="20"/>
      <c r="C552" s="15"/>
      <c r="D552" s="15"/>
      <c r="E552" s="15"/>
      <c r="F552" s="14"/>
      <c r="G552" s="14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4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</row>
    <row r="553" spans="1:34" ht="12.75" customHeight="1" x14ac:dyDescent="0.2">
      <c r="A553" s="14"/>
      <c r="B553" s="20"/>
      <c r="C553" s="15"/>
      <c r="D553" s="15"/>
      <c r="E553" s="15"/>
      <c r="F553" s="14"/>
      <c r="G553" s="14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4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</row>
    <row r="554" spans="1:34" ht="12.75" customHeight="1" x14ac:dyDescent="0.2">
      <c r="A554" s="14"/>
      <c r="B554" s="20"/>
      <c r="C554" s="15"/>
      <c r="D554" s="15"/>
      <c r="E554" s="15"/>
      <c r="F554" s="14"/>
      <c r="G554" s="14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4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</row>
    <row r="555" spans="1:34" ht="12.75" customHeight="1" x14ac:dyDescent="0.2">
      <c r="A555" s="14"/>
      <c r="B555" s="20"/>
      <c r="C555" s="15"/>
      <c r="D555" s="15"/>
      <c r="E555" s="15"/>
      <c r="F555" s="14"/>
      <c r="G555" s="14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4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</row>
    <row r="556" spans="1:34" ht="12.75" customHeight="1" x14ac:dyDescent="0.2">
      <c r="A556" s="14"/>
      <c r="B556" s="20"/>
      <c r="C556" s="15"/>
      <c r="D556" s="15"/>
      <c r="E556" s="15"/>
      <c r="F556" s="14"/>
      <c r="G556" s="14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4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</row>
    <row r="557" spans="1:34" ht="12.75" customHeight="1" x14ac:dyDescent="0.2">
      <c r="A557" s="14"/>
      <c r="B557" s="20"/>
      <c r="C557" s="15"/>
      <c r="D557" s="15"/>
      <c r="E557" s="15"/>
      <c r="F557" s="14"/>
      <c r="G557" s="14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4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</row>
    <row r="558" spans="1:34" ht="12.75" customHeight="1" x14ac:dyDescent="0.2">
      <c r="A558" s="14"/>
      <c r="B558" s="20"/>
      <c r="C558" s="15"/>
      <c r="D558" s="15"/>
      <c r="E558" s="15"/>
      <c r="F558" s="14"/>
      <c r="G558" s="1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4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</row>
    <row r="559" spans="1:34" ht="12.75" customHeight="1" x14ac:dyDescent="0.2">
      <c r="A559" s="14"/>
      <c r="B559" s="20"/>
      <c r="C559" s="15"/>
      <c r="D559" s="15"/>
      <c r="E559" s="15"/>
      <c r="F559" s="14"/>
      <c r="G559" s="14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4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</row>
    <row r="560" spans="1:34" ht="12.75" customHeight="1" x14ac:dyDescent="0.2">
      <c r="A560" s="14"/>
      <c r="B560" s="20"/>
      <c r="C560" s="15"/>
      <c r="D560" s="15"/>
      <c r="E560" s="15"/>
      <c r="F560" s="14"/>
      <c r="G560" s="14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4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</row>
    <row r="561" spans="1:34" ht="12.75" customHeight="1" x14ac:dyDescent="0.2">
      <c r="A561" s="14"/>
      <c r="B561" s="20"/>
      <c r="C561" s="15"/>
      <c r="D561" s="15"/>
      <c r="E561" s="15"/>
      <c r="F561" s="14"/>
      <c r="G561" s="14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4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</row>
    <row r="562" spans="1:34" ht="12.75" customHeight="1" x14ac:dyDescent="0.2">
      <c r="A562" s="14"/>
      <c r="B562" s="20"/>
      <c r="C562" s="15"/>
      <c r="D562" s="15"/>
      <c r="E562" s="15"/>
      <c r="F562" s="14"/>
      <c r="G562" s="14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4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</row>
    <row r="563" spans="1:34" ht="12.75" customHeight="1" x14ac:dyDescent="0.2">
      <c r="A563" s="14"/>
      <c r="B563" s="20"/>
      <c r="C563" s="15"/>
      <c r="D563" s="15"/>
      <c r="E563" s="15"/>
      <c r="F563" s="14"/>
      <c r="G563" s="14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4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</row>
    <row r="564" spans="1:34" ht="12.75" customHeight="1" x14ac:dyDescent="0.2">
      <c r="A564" s="14"/>
      <c r="B564" s="20"/>
      <c r="C564" s="15"/>
      <c r="D564" s="15"/>
      <c r="E564" s="15"/>
      <c r="F564" s="14"/>
      <c r="G564" s="14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4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</row>
    <row r="565" spans="1:34" ht="12.75" customHeight="1" x14ac:dyDescent="0.2">
      <c r="A565" s="14"/>
      <c r="B565" s="20"/>
      <c r="C565" s="15"/>
      <c r="D565" s="15"/>
      <c r="E565" s="15"/>
      <c r="F565" s="14"/>
      <c r="G565" s="14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4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</row>
    <row r="566" spans="1:34" ht="12.75" customHeight="1" x14ac:dyDescent="0.2">
      <c r="A566" s="14"/>
      <c r="B566" s="20"/>
      <c r="C566" s="15"/>
      <c r="D566" s="15"/>
      <c r="E566" s="15"/>
      <c r="F566" s="14"/>
      <c r="G566" s="14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4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</row>
    <row r="567" spans="1:34" ht="12.75" customHeight="1" x14ac:dyDescent="0.2">
      <c r="A567" s="14"/>
      <c r="B567" s="20"/>
      <c r="C567" s="15"/>
      <c r="D567" s="15"/>
      <c r="E567" s="15"/>
      <c r="F567" s="14"/>
      <c r="G567" s="14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4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</row>
    <row r="568" spans="1:34" ht="12.75" customHeight="1" x14ac:dyDescent="0.2">
      <c r="A568" s="14"/>
      <c r="B568" s="20"/>
      <c r="C568" s="15"/>
      <c r="D568" s="15"/>
      <c r="E568" s="15"/>
      <c r="F568" s="14"/>
      <c r="G568" s="14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4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</row>
    <row r="569" spans="1:34" ht="12.75" customHeight="1" x14ac:dyDescent="0.2">
      <c r="A569" s="14"/>
      <c r="B569" s="20"/>
      <c r="C569" s="15"/>
      <c r="D569" s="15"/>
      <c r="E569" s="15"/>
      <c r="F569" s="14"/>
      <c r="G569" s="14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4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</row>
    <row r="570" spans="1:34" ht="12.75" customHeight="1" x14ac:dyDescent="0.2">
      <c r="A570" s="14"/>
      <c r="B570" s="20"/>
      <c r="C570" s="15"/>
      <c r="D570" s="15"/>
      <c r="E570" s="15"/>
      <c r="F570" s="14"/>
      <c r="G570" s="14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4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</row>
    <row r="571" spans="1:34" ht="12.75" customHeight="1" x14ac:dyDescent="0.2">
      <c r="A571" s="14"/>
      <c r="B571" s="20"/>
      <c r="C571" s="15"/>
      <c r="D571" s="15"/>
      <c r="E571" s="15"/>
      <c r="F571" s="14"/>
      <c r="G571" s="14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4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</row>
    <row r="572" spans="1:34" ht="12.75" customHeight="1" x14ac:dyDescent="0.2">
      <c r="A572" s="14"/>
      <c r="B572" s="20"/>
      <c r="C572" s="15"/>
      <c r="D572" s="15"/>
      <c r="E572" s="15"/>
      <c r="F572" s="14"/>
      <c r="G572" s="14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4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</row>
    <row r="573" spans="1:34" ht="12.75" customHeight="1" x14ac:dyDescent="0.2">
      <c r="A573" s="14"/>
      <c r="B573" s="20"/>
      <c r="C573" s="15"/>
      <c r="D573" s="15"/>
      <c r="E573" s="15"/>
      <c r="F573" s="14"/>
      <c r="G573" s="14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4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</row>
    <row r="574" spans="1:34" ht="12.75" customHeight="1" x14ac:dyDescent="0.2">
      <c r="A574" s="14"/>
      <c r="B574" s="20"/>
      <c r="C574" s="15"/>
      <c r="D574" s="15"/>
      <c r="E574" s="15"/>
      <c r="F574" s="14"/>
      <c r="G574" s="14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4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</row>
    <row r="575" spans="1:34" ht="12.75" customHeight="1" x14ac:dyDescent="0.2">
      <c r="A575" s="14"/>
      <c r="B575" s="20"/>
      <c r="C575" s="15"/>
      <c r="D575" s="15"/>
      <c r="E575" s="15"/>
      <c r="F575" s="14"/>
      <c r="G575" s="14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4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</row>
    <row r="576" spans="1:34" ht="12.75" customHeight="1" x14ac:dyDescent="0.2">
      <c r="A576" s="14"/>
      <c r="B576" s="20"/>
      <c r="C576" s="15"/>
      <c r="D576" s="15"/>
      <c r="E576" s="15"/>
      <c r="F576" s="14"/>
      <c r="G576" s="14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4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</row>
    <row r="577" spans="1:34" ht="12.75" customHeight="1" x14ac:dyDescent="0.2">
      <c r="A577" s="14"/>
      <c r="B577" s="20"/>
      <c r="C577" s="15"/>
      <c r="D577" s="15"/>
      <c r="E577" s="15"/>
      <c r="F577" s="14"/>
      <c r="G577" s="14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4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</row>
    <row r="578" spans="1:34" ht="12.75" customHeight="1" x14ac:dyDescent="0.2">
      <c r="A578" s="14"/>
      <c r="B578" s="20"/>
      <c r="C578" s="15"/>
      <c r="D578" s="15"/>
      <c r="E578" s="15"/>
      <c r="F578" s="14"/>
      <c r="G578" s="14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4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</row>
    <row r="579" spans="1:34" ht="12.75" customHeight="1" x14ac:dyDescent="0.2">
      <c r="A579" s="14"/>
      <c r="B579" s="20"/>
      <c r="C579" s="15"/>
      <c r="D579" s="15"/>
      <c r="E579" s="15"/>
      <c r="F579" s="14"/>
      <c r="G579" s="14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4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</row>
    <row r="580" spans="1:34" ht="12.75" customHeight="1" x14ac:dyDescent="0.2">
      <c r="A580" s="14"/>
      <c r="B580" s="20"/>
      <c r="C580" s="15"/>
      <c r="D580" s="15"/>
      <c r="E580" s="15"/>
      <c r="F580" s="14"/>
      <c r="G580" s="14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4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</row>
    <row r="581" spans="1:34" ht="12.75" customHeight="1" x14ac:dyDescent="0.2">
      <c r="A581" s="14"/>
      <c r="B581" s="20"/>
      <c r="C581" s="15"/>
      <c r="D581" s="15"/>
      <c r="E581" s="15"/>
      <c r="F581" s="14"/>
      <c r="G581" s="14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4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</row>
    <row r="582" spans="1:34" ht="12.75" customHeight="1" x14ac:dyDescent="0.2">
      <c r="A582" s="14"/>
      <c r="B582" s="20"/>
      <c r="C582" s="15"/>
      <c r="D582" s="15"/>
      <c r="E582" s="15"/>
      <c r="F582" s="14"/>
      <c r="G582" s="14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4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</row>
    <row r="583" spans="1:34" ht="12.75" customHeight="1" x14ac:dyDescent="0.2">
      <c r="A583" s="14"/>
      <c r="B583" s="20"/>
      <c r="C583" s="15"/>
      <c r="D583" s="15"/>
      <c r="E583" s="15"/>
      <c r="F583" s="14"/>
      <c r="G583" s="14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4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</row>
    <row r="584" spans="1:34" ht="12.75" customHeight="1" x14ac:dyDescent="0.2">
      <c r="A584" s="14"/>
      <c r="B584" s="20"/>
      <c r="C584" s="15"/>
      <c r="D584" s="15"/>
      <c r="E584" s="15"/>
      <c r="F584" s="14"/>
      <c r="G584" s="14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4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</row>
    <row r="585" spans="1:34" ht="12.75" customHeight="1" x14ac:dyDescent="0.2">
      <c r="A585" s="14"/>
      <c r="B585" s="20"/>
      <c r="C585" s="15"/>
      <c r="D585" s="15"/>
      <c r="E585" s="15"/>
      <c r="F585" s="14"/>
      <c r="G585" s="14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4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</row>
    <row r="586" spans="1:34" ht="12.75" customHeight="1" x14ac:dyDescent="0.2">
      <c r="A586" s="14"/>
      <c r="B586" s="20"/>
      <c r="C586" s="15"/>
      <c r="D586" s="15"/>
      <c r="E586" s="15"/>
      <c r="F586" s="14"/>
      <c r="G586" s="14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4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</row>
    <row r="587" spans="1:34" ht="12.75" customHeight="1" x14ac:dyDescent="0.2">
      <c r="A587" s="14"/>
      <c r="B587" s="20"/>
      <c r="C587" s="15"/>
      <c r="D587" s="15"/>
      <c r="E587" s="15"/>
      <c r="F587" s="14"/>
      <c r="G587" s="14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4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</row>
    <row r="588" spans="1:34" ht="12.75" customHeight="1" x14ac:dyDescent="0.2">
      <c r="A588" s="14"/>
      <c r="B588" s="20"/>
      <c r="C588" s="15"/>
      <c r="D588" s="15"/>
      <c r="E588" s="15"/>
      <c r="F588" s="14"/>
      <c r="G588" s="14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4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</row>
    <row r="589" spans="1:34" ht="12.75" customHeight="1" x14ac:dyDescent="0.2">
      <c r="A589" s="14"/>
      <c r="B589" s="20"/>
      <c r="C589" s="15"/>
      <c r="D589" s="15"/>
      <c r="E589" s="15"/>
      <c r="F589" s="14"/>
      <c r="G589" s="14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4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</row>
    <row r="590" spans="1:34" ht="12.75" customHeight="1" x14ac:dyDescent="0.2">
      <c r="A590" s="14"/>
      <c r="B590" s="20"/>
      <c r="C590" s="15"/>
      <c r="D590" s="15"/>
      <c r="E590" s="15"/>
      <c r="F590" s="14"/>
      <c r="G590" s="14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4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</row>
    <row r="591" spans="1:34" ht="12.75" customHeight="1" x14ac:dyDescent="0.2">
      <c r="A591" s="14"/>
      <c r="B591" s="20"/>
      <c r="C591" s="15"/>
      <c r="D591" s="15"/>
      <c r="E591" s="15"/>
      <c r="F591" s="14"/>
      <c r="G591" s="14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4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</row>
    <row r="592" spans="1:34" ht="12.75" customHeight="1" x14ac:dyDescent="0.2">
      <c r="A592" s="14"/>
      <c r="B592" s="20"/>
      <c r="C592" s="15"/>
      <c r="D592" s="15"/>
      <c r="E592" s="15"/>
      <c r="F592" s="14"/>
      <c r="G592" s="14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4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</row>
    <row r="593" spans="1:34" ht="12.75" customHeight="1" x14ac:dyDescent="0.2">
      <c r="A593" s="14"/>
      <c r="B593" s="20"/>
      <c r="C593" s="15"/>
      <c r="D593" s="15"/>
      <c r="E593" s="15"/>
      <c r="F593" s="14"/>
      <c r="G593" s="14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4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</row>
    <row r="594" spans="1:34" ht="12.75" customHeight="1" x14ac:dyDescent="0.2">
      <c r="A594" s="14"/>
      <c r="B594" s="20"/>
      <c r="C594" s="15"/>
      <c r="D594" s="15"/>
      <c r="E594" s="15"/>
      <c r="F594" s="14"/>
      <c r="G594" s="14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4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</row>
    <row r="595" spans="1:34" ht="12.75" customHeight="1" x14ac:dyDescent="0.2">
      <c r="A595" s="14"/>
      <c r="B595" s="20"/>
      <c r="C595" s="15"/>
      <c r="D595" s="15"/>
      <c r="E595" s="15"/>
      <c r="F595" s="14"/>
      <c r="G595" s="14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4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</row>
    <row r="596" spans="1:34" ht="12.75" customHeight="1" x14ac:dyDescent="0.2">
      <c r="A596" s="14"/>
      <c r="B596" s="20"/>
      <c r="C596" s="15"/>
      <c r="D596" s="15"/>
      <c r="E596" s="15"/>
      <c r="F596" s="14"/>
      <c r="G596" s="1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4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</row>
    <row r="597" spans="1:34" ht="12.75" customHeight="1" x14ac:dyDescent="0.2">
      <c r="A597" s="14"/>
      <c r="B597" s="20"/>
      <c r="C597" s="15"/>
      <c r="D597" s="15"/>
      <c r="E597" s="15"/>
      <c r="F597" s="14"/>
      <c r="G597" s="14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4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</row>
    <row r="598" spans="1:34" ht="12.75" customHeight="1" x14ac:dyDescent="0.2">
      <c r="A598" s="14"/>
      <c r="B598" s="20"/>
      <c r="C598" s="15"/>
      <c r="D598" s="15"/>
      <c r="E598" s="15"/>
      <c r="F598" s="14"/>
      <c r="G598" s="14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4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</row>
    <row r="599" spans="1:34" ht="12.75" customHeight="1" x14ac:dyDescent="0.2">
      <c r="A599" s="14"/>
      <c r="B599" s="20"/>
      <c r="C599" s="15"/>
      <c r="D599" s="15"/>
      <c r="E599" s="15"/>
      <c r="F599" s="14"/>
      <c r="G599" s="14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4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</row>
    <row r="600" spans="1:34" ht="12.75" customHeight="1" x14ac:dyDescent="0.2">
      <c r="A600" s="14"/>
      <c r="B600" s="20"/>
      <c r="C600" s="15"/>
      <c r="D600" s="15"/>
      <c r="E600" s="15"/>
      <c r="F600" s="14"/>
      <c r="G600" s="14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4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</row>
    <row r="601" spans="1:34" ht="12.75" customHeight="1" x14ac:dyDescent="0.2">
      <c r="A601" s="14"/>
      <c r="B601" s="20"/>
      <c r="C601" s="15"/>
      <c r="D601" s="15"/>
      <c r="E601" s="15"/>
      <c r="F601" s="14"/>
      <c r="G601" s="14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4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</row>
    <row r="602" spans="1:34" ht="12.75" customHeight="1" x14ac:dyDescent="0.2">
      <c r="A602" s="14"/>
      <c r="B602" s="20"/>
      <c r="C602" s="15"/>
      <c r="D602" s="15"/>
      <c r="E602" s="15"/>
      <c r="F602" s="14"/>
      <c r="G602" s="14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4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</row>
    <row r="603" spans="1:34" ht="12.75" customHeight="1" x14ac:dyDescent="0.2">
      <c r="A603" s="14"/>
      <c r="B603" s="20"/>
      <c r="C603" s="15"/>
      <c r="D603" s="15"/>
      <c r="E603" s="15"/>
      <c r="F603" s="14"/>
      <c r="G603" s="14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4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</row>
    <row r="604" spans="1:34" ht="12.75" customHeight="1" x14ac:dyDescent="0.2">
      <c r="A604" s="14"/>
      <c r="B604" s="20"/>
      <c r="C604" s="15"/>
      <c r="D604" s="15"/>
      <c r="E604" s="15"/>
      <c r="F604" s="14"/>
      <c r="G604" s="14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4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</row>
    <row r="605" spans="1:34" ht="12.75" customHeight="1" x14ac:dyDescent="0.2">
      <c r="A605" s="14"/>
      <c r="B605" s="20"/>
      <c r="C605" s="15"/>
      <c r="D605" s="15"/>
      <c r="E605" s="15"/>
      <c r="F605" s="14"/>
      <c r="G605" s="14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4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</row>
    <row r="606" spans="1:34" ht="12.75" customHeight="1" x14ac:dyDescent="0.2">
      <c r="A606" s="14"/>
      <c r="B606" s="20"/>
      <c r="C606" s="15"/>
      <c r="D606" s="15"/>
      <c r="E606" s="15"/>
      <c r="F606" s="14"/>
      <c r="G606" s="14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4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</row>
    <row r="607" spans="1:34" ht="12.75" customHeight="1" x14ac:dyDescent="0.2">
      <c r="A607" s="14"/>
      <c r="B607" s="20"/>
      <c r="C607" s="15"/>
      <c r="D607" s="15"/>
      <c r="E607" s="15"/>
      <c r="F607" s="14"/>
      <c r="G607" s="14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4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</row>
    <row r="608" spans="1:34" ht="12.75" customHeight="1" x14ac:dyDescent="0.2">
      <c r="A608" s="14"/>
      <c r="B608" s="20"/>
      <c r="C608" s="15"/>
      <c r="D608" s="15"/>
      <c r="E608" s="15"/>
      <c r="F608" s="14"/>
      <c r="G608" s="14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4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</row>
    <row r="609" spans="1:34" ht="12.75" customHeight="1" x14ac:dyDescent="0.2">
      <c r="A609" s="14"/>
      <c r="B609" s="20"/>
      <c r="C609" s="15"/>
      <c r="D609" s="15"/>
      <c r="E609" s="15"/>
      <c r="F609" s="14"/>
      <c r="G609" s="14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4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</row>
    <row r="610" spans="1:34" ht="12.75" customHeight="1" x14ac:dyDescent="0.2">
      <c r="A610" s="14"/>
      <c r="B610" s="20"/>
      <c r="C610" s="15"/>
      <c r="D610" s="15"/>
      <c r="E610" s="15"/>
      <c r="F610" s="14"/>
      <c r="G610" s="14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4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</row>
    <row r="611" spans="1:34" ht="12.75" customHeight="1" x14ac:dyDescent="0.2">
      <c r="A611" s="14"/>
      <c r="B611" s="20"/>
      <c r="C611" s="15"/>
      <c r="D611" s="15"/>
      <c r="E611" s="15"/>
      <c r="F611" s="14"/>
      <c r="G611" s="14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4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</row>
    <row r="612" spans="1:34" ht="12.75" customHeight="1" x14ac:dyDescent="0.2">
      <c r="A612" s="14"/>
      <c r="B612" s="20"/>
      <c r="C612" s="15"/>
      <c r="D612" s="15"/>
      <c r="E612" s="15"/>
      <c r="F612" s="14"/>
      <c r="G612" s="14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4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</row>
    <row r="613" spans="1:34" ht="12.75" customHeight="1" x14ac:dyDescent="0.2">
      <c r="A613" s="14"/>
      <c r="B613" s="20"/>
      <c r="C613" s="15"/>
      <c r="D613" s="15"/>
      <c r="E613" s="15"/>
      <c r="F613" s="14"/>
      <c r="G613" s="14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4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</row>
    <row r="614" spans="1:34" ht="12.75" customHeight="1" x14ac:dyDescent="0.2">
      <c r="A614" s="14"/>
      <c r="B614" s="20"/>
      <c r="C614" s="15"/>
      <c r="D614" s="15"/>
      <c r="E614" s="15"/>
      <c r="F614" s="14"/>
      <c r="G614" s="14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4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</row>
    <row r="615" spans="1:34" ht="12.75" customHeight="1" x14ac:dyDescent="0.2">
      <c r="A615" s="14"/>
      <c r="B615" s="20"/>
      <c r="C615" s="15"/>
      <c r="D615" s="15"/>
      <c r="E615" s="15"/>
      <c r="F615" s="14"/>
      <c r="G615" s="14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4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</row>
    <row r="616" spans="1:34" ht="12.75" customHeight="1" x14ac:dyDescent="0.2">
      <c r="A616" s="14"/>
      <c r="B616" s="20"/>
      <c r="C616" s="15"/>
      <c r="D616" s="15"/>
      <c r="E616" s="15"/>
      <c r="F616" s="14"/>
      <c r="G616" s="14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4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</row>
    <row r="617" spans="1:34" ht="12.75" customHeight="1" x14ac:dyDescent="0.2">
      <c r="A617" s="14"/>
      <c r="B617" s="20"/>
      <c r="C617" s="15"/>
      <c r="D617" s="15"/>
      <c r="E617" s="15"/>
      <c r="F617" s="14"/>
      <c r="G617" s="14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4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</row>
    <row r="618" spans="1:34" ht="12.75" customHeight="1" x14ac:dyDescent="0.2">
      <c r="A618" s="14"/>
      <c r="B618" s="20"/>
      <c r="C618" s="15"/>
      <c r="D618" s="15"/>
      <c r="E618" s="15"/>
      <c r="F618" s="14"/>
      <c r="G618" s="14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4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</row>
    <row r="619" spans="1:34" ht="12.75" customHeight="1" x14ac:dyDescent="0.2">
      <c r="A619" s="14"/>
      <c r="B619" s="20"/>
      <c r="C619" s="15"/>
      <c r="D619" s="15"/>
      <c r="E619" s="15"/>
      <c r="F619" s="14"/>
      <c r="G619" s="14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4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</row>
    <row r="620" spans="1:34" ht="12.75" customHeight="1" x14ac:dyDescent="0.2">
      <c r="A620" s="14"/>
      <c r="B620" s="20"/>
      <c r="C620" s="15"/>
      <c r="D620" s="15"/>
      <c r="E620" s="15"/>
      <c r="F620" s="14"/>
      <c r="G620" s="14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4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</row>
    <row r="621" spans="1:34" ht="12.75" customHeight="1" x14ac:dyDescent="0.2">
      <c r="A621" s="14"/>
      <c r="B621" s="20"/>
      <c r="C621" s="15"/>
      <c r="D621" s="15"/>
      <c r="E621" s="15"/>
      <c r="F621" s="14"/>
      <c r="G621" s="14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4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</row>
    <row r="622" spans="1:34" ht="12.75" customHeight="1" x14ac:dyDescent="0.2">
      <c r="A622" s="14"/>
      <c r="B622" s="20"/>
      <c r="C622" s="15"/>
      <c r="D622" s="15"/>
      <c r="E622" s="15"/>
      <c r="F622" s="14"/>
      <c r="G622" s="14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4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</row>
    <row r="623" spans="1:34" ht="12.75" customHeight="1" x14ac:dyDescent="0.2">
      <c r="A623" s="14"/>
      <c r="B623" s="20"/>
      <c r="C623" s="15"/>
      <c r="D623" s="15"/>
      <c r="E623" s="15"/>
      <c r="F623" s="14"/>
      <c r="G623" s="14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4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</row>
    <row r="624" spans="1:34" ht="12.75" customHeight="1" x14ac:dyDescent="0.2">
      <c r="A624" s="14"/>
      <c r="B624" s="20"/>
      <c r="C624" s="15"/>
      <c r="D624" s="15"/>
      <c r="E624" s="15"/>
      <c r="F624" s="14"/>
      <c r="G624" s="14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4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</row>
    <row r="625" spans="1:34" ht="12.75" customHeight="1" x14ac:dyDescent="0.2">
      <c r="A625" s="14"/>
      <c r="B625" s="20"/>
      <c r="C625" s="15"/>
      <c r="D625" s="15"/>
      <c r="E625" s="15"/>
      <c r="F625" s="14"/>
      <c r="G625" s="14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4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</row>
    <row r="626" spans="1:34" ht="12.75" customHeight="1" x14ac:dyDescent="0.2">
      <c r="A626" s="14"/>
      <c r="B626" s="20"/>
      <c r="C626" s="15"/>
      <c r="D626" s="15"/>
      <c r="E626" s="15"/>
      <c r="F626" s="14"/>
      <c r="G626" s="14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4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</row>
    <row r="627" spans="1:34" ht="12.75" customHeight="1" x14ac:dyDescent="0.2">
      <c r="A627" s="14"/>
      <c r="B627" s="20"/>
      <c r="C627" s="15"/>
      <c r="D627" s="15"/>
      <c r="E627" s="15"/>
      <c r="F627" s="14"/>
      <c r="G627" s="14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4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</row>
    <row r="628" spans="1:34" ht="12.75" customHeight="1" x14ac:dyDescent="0.2">
      <c r="A628" s="14"/>
      <c r="B628" s="20"/>
      <c r="C628" s="15"/>
      <c r="D628" s="15"/>
      <c r="E628" s="15"/>
      <c r="F628" s="14"/>
      <c r="G628" s="14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4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</row>
    <row r="629" spans="1:34" ht="12.75" customHeight="1" x14ac:dyDescent="0.2">
      <c r="A629" s="14"/>
      <c r="B629" s="20"/>
      <c r="C629" s="15"/>
      <c r="D629" s="15"/>
      <c r="E629" s="15"/>
      <c r="F629" s="14"/>
      <c r="G629" s="14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4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</row>
    <row r="630" spans="1:34" ht="12.75" customHeight="1" x14ac:dyDescent="0.2">
      <c r="A630" s="14"/>
      <c r="B630" s="20"/>
      <c r="C630" s="15"/>
      <c r="D630" s="15"/>
      <c r="E630" s="15"/>
      <c r="F630" s="14"/>
      <c r="G630" s="14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4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</row>
    <row r="631" spans="1:34" ht="12.75" customHeight="1" x14ac:dyDescent="0.2">
      <c r="A631" s="14"/>
      <c r="B631" s="20"/>
      <c r="C631" s="15"/>
      <c r="D631" s="15"/>
      <c r="E631" s="15"/>
      <c r="F631" s="14"/>
      <c r="G631" s="14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4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</row>
    <row r="632" spans="1:34" ht="12.75" customHeight="1" x14ac:dyDescent="0.2">
      <c r="A632" s="14"/>
      <c r="B632" s="20"/>
      <c r="C632" s="15"/>
      <c r="D632" s="15"/>
      <c r="E632" s="15"/>
      <c r="F632" s="14"/>
      <c r="G632" s="14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4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</row>
    <row r="633" spans="1:34" ht="12.75" customHeight="1" x14ac:dyDescent="0.2">
      <c r="A633" s="14"/>
      <c r="B633" s="20"/>
      <c r="C633" s="15"/>
      <c r="D633" s="15"/>
      <c r="E633" s="15"/>
      <c r="F633" s="14"/>
      <c r="G633" s="14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4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</row>
    <row r="634" spans="1:34" ht="12.75" customHeight="1" x14ac:dyDescent="0.2">
      <c r="A634" s="14"/>
      <c r="B634" s="20"/>
      <c r="C634" s="15"/>
      <c r="D634" s="15"/>
      <c r="E634" s="15"/>
      <c r="F634" s="14"/>
      <c r="G634" s="14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4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</row>
    <row r="635" spans="1:34" ht="12.75" customHeight="1" x14ac:dyDescent="0.2">
      <c r="A635" s="14"/>
      <c r="B635" s="20"/>
      <c r="C635" s="15"/>
      <c r="D635" s="15"/>
      <c r="E635" s="15"/>
      <c r="F635" s="14"/>
      <c r="G635" s="14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4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</row>
    <row r="636" spans="1:34" ht="12.75" customHeight="1" x14ac:dyDescent="0.2">
      <c r="A636" s="14"/>
      <c r="B636" s="20"/>
      <c r="C636" s="15"/>
      <c r="D636" s="15"/>
      <c r="E636" s="15"/>
      <c r="F636" s="14"/>
      <c r="G636" s="14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4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</row>
    <row r="637" spans="1:34" ht="12.75" customHeight="1" x14ac:dyDescent="0.2">
      <c r="A637" s="14"/>
      <c r="B637" s="20"/>
      <c r="C637" s="15"/>
      <c r="D637" s="15"/>
      <c r="E637" s="15"/>
      <c r="F637" s="14"/>
      <c r="G637" s="14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4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</row>
    <row r="638" spans="1:34" ht="12.75" customHeight="1" x14ac:dyDescent="0.2">
      <c r="A638" s="14"/>
      <c r="B638" s="20"/>
      <c r="C638" s="15"/>
      <c r="D638" s="15"/>
      <c r="E638" s="15"/>
      <c r="F638" s="14"/>
      <c r="G638" s="14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4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</row>
    <row r="639" spans="1:34" ht="12.75" customHeight="1" x14ac:dyDescent="0.2">
      <c r="A639" s="14"/>
      <c r="B639" s="20"/>
      <c r="C639" s="15"/>
      <c r="D639" s="15"/>
      <c r="E639" s="15"/>
      <c r="F639" s="14"/>
      <c r="G639" s="14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4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</row>
    <row r="640" spans="1:34" ht="12.75" customHeight="1" x14ac:dyDescent="0.2">
      <c r="A640" s="14"/>
      <c r="B640" s="20"/>
      <c r="C640" s="15"/>
      <c r="D640" s="15"/>
      <c r="E640" s="15"/>
      <c r="F640" s="14"/>
      <c r="G640" s="14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4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</row>
    <row r="641" spans="1:34" ht="12.75" customHeight="1" x14ac:dyDescent="0.2">
      <c r="A641" s="14"/>
      <c r="B641" s="20"/>
      <c r="C641" s="15"/>
      <c r="D641" s="15"/>
      <c r="E641" s="15"/>
      <c r="F641" s="14"/>
      <c r="G641" s="14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4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</row>
    <row r="642" spans="1:34" ht="12.75" customHeight="1" x14ac:dyDescent="0.2">
      <c r="A642" s="14"/>
      <c r="B642" s="20"/>
      <c r="C642" s="15"/>
      <c r="D642" s="15"/>
      <c r="E642" s="15"/>
      <c r="F642" s="14"/>
      <c r="G642" s="14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4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</row>
    <row r="643" spans="1:34" ht="12.75" customHeight="1" x14ac:dyDescent="0.2">
      <c r="A643" s="14"/>
      <c r="B643" s="20"/>
      <c r="C643" s="15"/>
      <c r="D643" s="15"/>
      <c r="E643" s="15"/>
      <c r="F643" s="14"/>
      <c r="G643" s="14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4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</row>
    <row r="644" spans="1:34" ht="12.75" customHeight="1" x14ac:dyDescent="0.2">
      <c r="A644" s="14"/>
      <c r="B644" s="20"/>
      <c r="C644" s="15"/>
      <c r="D644" s="15"/>
      <c r="E644" s="15"/>
      <c r="F644" s="14"/>
      <c r="G644" s="14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4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</row>
    <row r="645" spans="1:34" ht="12.75" customHeight="1" x14ac:dyDescent="0.2">
      <c r="A645" s="14"/>
      <c r="B645" s="20"/>
      <c r="C645" s="15"/>
      <c r="D645" s="15"/>
      <c r="E645" s="15"/>
      <c r="F645" s="14"/>
      <c r="G645" s="14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4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</row>
    <row r="646" spans="1:34" ht="12.75" customHeight="1" x14ac:dyDescent="0.2">
      <c r="A646" s="14"/>
      <c r="B646" s="20"/>
      <c r="C646" s="15"/>
      <c r="D646" s="15"/>
      <c r="E646" s="15"/>
      <c r="F646" s="14"/>
      <c r="G646" s="14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4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</row>
    <row r="647" spans="1:34" ht="12.75" customHeight="1" x14ac:dyDescent="0.2">
      <c r="A647" s="14"/>
      <c r="B647" s="20"/>
      <c r="C647" s="15"/>
      <c r="D647" s="15"/>
      <c r="E647" s="15"/>
      <c r="F647" s="14"/>
      <c r="G647" s="14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4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</row>
    <row r="648" spans="1:34" ht="12.75" customHeight="1" x14ac:dyDescent="0.2">
      <c r="A648" s="14"/>
      <c r="B648" s="20"/>
      <c r="C648" s="15"/>
      <c r="D648" s="15"/>
      <c r="E648" s="15"/>
      <c r="F648" s="14"/>
      <c r="G648" s="14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4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</row>
    <row r="649" spans="1:34" ht="12.75" customHeight="1" x14ac:dyDescent="0.2">
      <c r="A649" s="14"/>
      <c r="B649" s="20"/>
      <c r="C649" s="15"/>
      <c r="D649" s="15"/>
      <c r="E649" s="15"/>
      <c r="F649" s="14"/>
      <c r="G649" s="14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4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</row>
    <row r="650" spans="1:34" ht="12.75" customHeight="1" x14ac:dyDescent="0.2">
      <c r="A650" s="14"/>
      <c r="B650" s="20"/>
      <c r="C650" s="15"/>
      <c r="D650" s="15"/>
      <c r="E650" s="15"/>
      <c r="F650" s="14"/>
      <c r="G650" s="14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4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</row>
    <row r="651" spans="1:34" ht="12.75" customHeight="1" x14ac:dyDescent="0.2">
      <c r="A651" s="14"/>
      <c r="B651" s="20"/>
      <c r="C651" s="15"/>
      <c r="D651" s="15"/>
      <c r="E651" s="15"/>
      <c r="F651" s="14"/>
      <c r="G651" s="14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4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</row>
    <row r="652" spans="1:34" ht="12.75" customHeight="1" x14ac:dyDescent="0.2">
      <c r="A652" s="14"/>
      <c r="B652" s="20"/>
      <c r="C652" s="15"/>
      <c r="D652" s="15"/>
      <c r="E652" s="15"/>
      <c r="F652" s="14"/>
      <c r="G652" s="14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4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</row>
    <row r="653" spans="1:34" ht="12.75" customHeight="1" x14ac:dyDescent="0.2">
      <c r="A653" s="14"/>
      <c r="B653" s="20"/>
      <c r="C653" s="15"/>
      <c r="D653" s="15"/>
      <c r="E653" s="15"/>
      <c r="F653" s="14"/>
      <c r="G653" s="14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4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</row>
    <row r="654" spans="1:34" ht="12.75" customHeight="1" x14ac:dyDescent="0.2">
      <c r="A654" s="14"/>
      <c r="B654" s="20"/>
      <c r="C654" s="15"/>
      <c r="D654" s="15"/>
      <c r="E654" s="15"/>
      <c r="F654" s="14"/>
      <c r="G654" s="14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4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</row>
    <row r="655" spans="1:34" ht="12.75" customHeight="1" x14ac:dyDescent="0.2">
      <c r="A655" s="14"/>
      <c r="B655" s="20"/>
      <c r="C655" s="15"/>
      <c r="D655" s="15"/>
      <c r="E655" s="15"/>
      <c r="F655" s="14"/>
      <c r="G655" s="14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4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</row>
    <row r="656" spans="1:34" ht="12.75" customHeight="1" x14ac:dyDescent="0.2">
      <c r="A656" s="14"/>
      <c r="B656" s="20"/>
      <c r="C656" s="15"/>
      <c r="D656" s="15"/>
      <c r="E656" s="15"/>
      <c r="F656" s="14"/>
      <c r="G656" s="14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4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</row>
    <row r="657" spans="1:34" ht="12.75" customHeight="1" x14ac:dyDescent="0.2">
      <c r="A657" s="14"/>
      <c r="B657" s="20"/>
      <c r="C657" s="15"/>
      <c r="D657" s="15"/>
      <c r="E657" s="15"/>
      <c r="F657" s="14"/>
      <c r="G657" s="14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4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</row>
    <row r="658" spans="1:34" ht="12.75" customHeight="1" x14ac:dyDescent="0.2">
      <c r="A658" s="14"/>
      <c r="B658" s="20"/>
      <c r="C658" s="15"/>
      <c r="D658" s="15"/>
      <c r="E658" s="15"/>
      <c r="F658" s="14"/>
      <c r="G658" s="14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4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</row>
    <row r="659" spans="1:34" ht="12.75" customHeight="1" x14ac:dyDescent="0.2">
      <c r="A659" s="14"/>
      <c r="B659" s="20"/>
      <c r="C659" s="15"/>
      <c r="D659" s="15"/>
      <c r="E659" s="15"/>
      <c r="F659" s="14"/>
      <c r="G659" s="14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4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</row>
    <row r="660" spans="1:34" ht="12.75" customHeight="1" x14ac:dyDescent="0.2">
      <c r="A660" s="14"/>
      <c r="B660" s="20"/>
      <c r="C660" s="15"/>
      <c r="D660" s="15"/>
      <c r="E660" s="15"/>
      <c r="F660" s="14"/>
      <c r="G660" s="14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4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</row>
    <row r="661" spans="1:34" ht="12.75" customHeight="1" x14ac:dyDescent="0.2">
      <c r="A661" s="14"/>
      <c r="B661" s="20"/>
      <c r="C661" s="15"/>
      <c r="D661" s="15"/>
      <c r="E661" s="15"/>
      <c r="F661" s="14"/>
      <c r="G661" s="14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4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</row>
    <row r="662" spans="1:34" ht="12.75" customHeight="1" x14ac:dyDescent="0.2">
      <c r="A662" s="14"/>
      <c r="B662" s="20"/>
      <c r="C662" s="15"/>
      <c r="D662" s="15"/>
      <c r="E662" s="15"/>
      <c r="F662" s="14"/>
      <c r="G662" s="14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4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</row>
    <row r="663" spans="1:34" ht="12.75" customHeight="1" x14ac:dyDescent="0.2">
      <c r="A663" s="14"/>
      <c r="B663" s="20"/>
      <c r="C663" s="15"/>
      <c r="D663" s="15"/>
      <c r="E663" s="15"/>
      <c r="F663" s="14"/>
      <c r="G663" s="14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4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</row>
    <row r="664" spans="1:34" ht="12.75" customHeight="1" x14ac:dyDescent="0.2">
      <c r="A664" s="14"/>
      <c r="B664" s="20"/>
      <c r="C664" s="15"/>
      <c r="D664" s="15"/>
      <c r="E664" s="15"/>
      <c r="F664" s="14"/>
      <c r="G664" s="14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4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</row>
    <row r="665" spans="1:34" ht="12.75" customHeight="1" x14ac:dyDescent="0.2">
      <c r="A665" s="14"/>
      <c r="B665" s="20"/>
      <c r="C665" s="15"/>
      <c r="D665" s="15"/>
      <c r="E665" s="15"/>
      <c r="F665" s="14"/>
      <c r="G665" s="14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4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</row>
    <row r="666" spans="1:34" ht="12.75" customHeight="1" x14ac:dyDescent="0.2">
      <c r="A666" s="14"/>
      <c r="B666" s="20"/>
      <c r="C666" s="15"/>
      <c r="D666" s="15"/>
      <c r="E666" s="15"/>
      <c r="F666" s="14"/>
      <c r="G666" s="14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4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</row>
    <row r="667" spans="1:34" ht="12.75" customHeight="1" x14ac:dyDescent="0.2">
      <c r="A667" s="14"/>
      <c r="B667" s="20"/>
      <c r="C667" s="15"/>
      <c r="D667" s="15"/>
      <c r="E667" s="15"/>
      <c r="F667" s="14"/>
      <c r="G667" s="14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4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</row>
    <row r="668" spans="1:34" ht="12.75" customHeight="1" x14ac:dyDescent="0.2">
      <c r="A668" s="14"/>
      <c r="B668" s="20"/>
      <c r="C668" s="15"/>
      <c r="D668" s="15"/>
      <c r="E668" s="15"/>
      <c r="F668" s="14"/>
      <c r="G668" s="14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4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</row>
    <row r="669" spans="1:34" ht="12.75" customHeight="1" x14ac:dyDescent="0.2">
      <c r="A669" s="14"/>
      <c r="B669" s="20"/>
      <c r="C669" s="15"/>
      <c r="D669" s="15"/>
      <c r="E669" s="15"/>
      <c r="F669" s="14"/>
      <c r="G669" s="14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4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</row>
    <row r="670" spans="1:34" ht="12.75" customHeight="1" x14ac:dyDescent="0.2">
      <c r="A670" s="14"/>
      <c r="B670" s="20"/>
      <c r="C670" s="15"/>
      <c r="D670" s="15"/>
      <c r="E670" s="15"/>
      <c r="F670" s="14"/>
      <c r="G670" s="14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4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</row>
    <row r="671" spans="1:34" ht="12.75" customHeight="1" x14ac:dyDescent="0.2">
      <c r="A671" s="14"/>
      <c r="B671" s="20"/>
      <c r="C671" s="15"/>
      <c r="D671" s="15"/>
      <c r="E671" s="15"/>
      <c r="F671" s="14"/>
      <c r="G671" s="14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4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</row>
    <row r="672" spans="1:34" ht="12.75" customHeight="1" x14ac:dyDescent="0.2">
      <c r="A672" s="14"/>
      <c r="B672" s="20"/>
      <c r="C672" s="15"/>
      <c r="D672" s="15"/>
      <c r="E672" s="15"/>
      <c r="F672" s="14"/>
      <c r="G672" s="14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4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</row>
    <row r="673" spans="1:34" ht="12.75" customHeight="1" x14ac:dyDescent="0.2">
      <c r="A673" s="14"/>
      <c r="B673" s="20"/>
      <c r="C673" s="15"/>
      <c r="D673" s="15"/>
      <c r="E673" s="15"/>
      <c r="F673" s="14"/>
      <c r="G673" s="14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4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</row>
    <row r="674" spans="1:34" ht="12.75" customHeight="1" x14ac:dyDescent="0.2">
      <c r="A674" s="14"/>
      <c r="B674" s="20"/>
      <c r="C674" s="15"/>
      <c r="D674" s="15"/>
      <c r="E674" s="15"/>
      <c r="F674" s="14"/>
      <c r="G674" s="14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4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</row>
    <row r="675" spans="1:34" ht="12.75" customHeight="1" x14ac:dyDescent="0.2">
      <c r="A675" s="14"/>
      <c r="B675" s="20"/>
      <c r="C675" s="15"/>
      <c r="D675" s="15"/>
      <c r="E675" s="15"/>
      <c r="F675" s="14"/>
      <c r="G675" s="14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4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</row>
    <row r="676" spans="1:34" ht="12.75" customHeight="1" x14ac:dyDescent="0.2">
      <c r="A676" s="14"/>
      <c r="B676" s="20"/>
      <c r="C676" s="15"/>
      <c r="D676" s="15"/>
      <c r="E676" s="15"/>
      <c r="F676" s="14"/>
      <c r="G676" s="14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4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</row>
    <row r="677" spans="1:34" ht="12.75" customHeight="1" x14ac:dyDescent="0.2">
      <c r="A677" s="14"/>
      <c r="B677" s="20"/>
      <c r="C677" s="15"/>
      <c r="D677" s="15"/>
      <c r="E677" s="15"/>
      <c r="F677" s="14"/>
      <c r="G677" s="14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4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</row>
    <row r="678" spans="1:34" ht="12.75" customHeight="1" x14ac:dyDescent="0.2">
      <c r="A678" s="14"/>
      <c r="B678" s="20"/>
      <c r="C678" s="15"/>
      <c r="D678" s="15"/>
      <c r="E678" s="15"/>
      <c r="F678" s="14"/>
      <c r="G678" s="14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4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</row>
    <row r="679" spans="1:34" ht="12.75" customHeight="1" x14ac:dyDescent="0.2">
      <c r="A679" s="14"/>
      <c r="B679" s="20"/>
      <c r="C679" s="15"/>
      <c r="D679" s="15"/>
      <c r="E679" s="15"/>
      <c r="F679" s="14"/>
      <c r="G679" s="14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4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</row>
    <row r="680" spans="1:34" ht="12.75" customHeight="1" x14ac:dyDescent="0.2">
      <c r="A680" s="14"/>
      <c r="B680" s="20"/>
      <c r="C680" s="15"/>
      <c r="D680" s="15"/>
      <c r="E680" s="15"/>
      <c r="F680" s="14"/>
      <c r="G680" s="14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4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</row>
    <row r="681" spans="1:34" ht="12.75" customHeight="1" x14ac:dyDescent="0.2">
      <c r="A681" s="14"/>
      <c r="B681" s="20"/>
      <c r="C681" s="15"/>
      <c r="D681" s="15"/>
      <c r="E681" s="15"/>
      <c r="F681" s="14"/>
      <c r="G681" s="14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4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</row>
    <row r="682" spans="1:34" ht="12.75" customHeight="1" x14ac:dyDescent="0.2">
      <c r="A682" s="14"/>
      <c r="B682" s="20"/>
      <c r="C682" s="15"/>
      <c r="D682" s="15"/>
      <c r="E682" s="15"/>
      <c r="F682" s="14"/>
      <c r="G682" s="14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4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</row>
    <row r="683" spans="1:34" ht="12.75" customHeight="1" x14ac:dyDescent="0.2">
      <c r="A683" s="14"/>
      <c r="B683" s="20"/>
      <c r="C683" s="15"/>
      <c r="D683" s="15"/>
      <c r="E683" s="15"/>
      <c r="F683" s="14"/>
      <c r="G683" s="14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4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</row>
    <row r="684" spans="1:34" ht="12.75" customHeight="1" x14ac:dyDescent="0.2">
      <c r="A684" s="14"/>
      <c r="B684" s="20"/>
      <c r="C684" s="15"/>
      <c r="D684" s="15"/>
      <c r="E684" s="15"/>
      <c r="F684" s="14"/>
      <c r="G684" s="14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4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</row>
    <row r="685" spans="1:34" ht="12.75" customHeight="1" x14ac:dyDescent="0.2">
      <c r="A685" s="14"/>
      <c r="B685" s="20"/>
      <c r="C685" s="15"/>
      <c r="D685" s="15"/>
      <c r="E685" s="15"/>
      <c r="F685" s="14"/>
      <c r="G685" s="14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4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</row>
    <row r="686" spans="1:34" ht="12.75" customHeight="1" x14ac:dyDescent="0.2">
      <c r="A686" s="14"/>
      <c r="B686" s="20"/>
      <c r="C686" s="15"/>
      <c r="D686" s="15"/>
      <c r="E686" s="15"/>
      <c r="F686" s="14"/>
      <c r="G686" s="14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4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</row>
    <row r="687" spans="1:34" ht="12.75" customHeight="1" x14ac:dyDescent="0.2">
      <c r="A687" s="14"/>
      <c r="B687" s="20"/>
      <c r="C687" s="15"/>
      <c r="D687" s="15"/>
      <c r="E687" s="15"/>
      <c r="F687" s="14"/>
      <c r="G687" s="14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4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</row>
    <row r="688" spans="1:34" ht="12.75" customHeight="1" x14ac:dyDescent="0.2">
      <c r="A688" s="14"/>
      <c r="B688" s="20"/>
      <c r="C688" s="15"/>
      <c r="D688" s="15"/>
      <c r="E688" s="15"/>
      <c r="F688" s="14"/>
      <c r="G688" s="14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4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</row>
    <row r="689" spans="1:34" ht="12.75" customHeight="1" x14ac:dyDescent="0.2">
      <c r="A689" s="14"/>
      <c r="B689" s="20"/>
      <c r="C689" s="15"/>
      <c r="D689" s="15"/>
      <c r="E689" s="15"/>
      <c r="F689" s="14"/>
      <c r="G689" s="14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4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</row>
    <row r="690" spans="1:34" ht="12.75" customHeight="1" x14ac:dyDescent="0.2">
      <c r="A690" s="14"/>
      <c r="B690" s="20"/>
      <c r="C690" s="15"/>
      <c r="D690" s="15"/>
      <c r="E690" s="15"/>
      <c r="F690" s="14"/>
      <c r="G690" s="14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4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</row>
    <row r="691" spans="1:34" ht="12.75" customHeight="1" x14ac:dyDescent="0.2">
      <c r="A691" s="14"/>
      <c r="B691" s="20"/>
      <c r="C691" s="15"/>
      <c r="D691" s="15"/>
      <c r="E691" s="15"/>
      <c r="F691" s="14"/>
      <c r="G691" s="14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4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</row>
    <row r="692" spans="1:34" ht="12.75" customHeight="1" x14ac:dyDescent="0.2">
      <c r="A692" s="14"/>
      <c r="B692" s="20"/>
      <c r="C692" s="15"/>
      <c r="D692" s="15"/>
      <c r="E692" s="15"/>
      <c r="F692" s="14"/>
      <c r="G692" s="14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4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</row>
    <row r="693" spans="1:34" ht="12.75" customHeight="1" x14ac:dyDescent="0.2">
      <c r="A693" s="14"/>
      <c r="B693" s="20"/>
      <c r="C693" s="15"/>
      <c r="D693" s="15"/>
      <c r="E693" s="15"/>
      <c r="F693" s="14"/>
      <c r="G693" s="14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4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</row>
    <row r="694" spans="1:34" ht="12.75" customHeight="1" x14ac:dyDescent="0.2">
      <c r="A694" s="14"/>
      <c r="B694" s="20"/>
      <c r="C694" s="15"/>
      <c r="D694" s="15"/>
      <c r="E694" s="15"/>
      <c r="F694" s="14"/>
      <c r="G694" s="14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4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</row>
    <row r="695" spans="1:34" ht="12.75" customHeight="1" x14ac:dyDescent="0.2">
      <c r="A695" s="14"/>
      <c r="B695" s="20"/>
      <c r="C695" s="15"/>
      <c r="D695" s="15"/>
      <c r="E695" s="15"/>
      <c r="F695" s="14"/>
      <c r="G695" s="14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4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</row>
    <row r="696" spans="1:34" ht="12.75" customHeight="1" x14ac:dyDescent="0.2">
      <c r="A696" s="14"/>
      <c r="B696" s="20"/>
      <c r="C696" s="15"/>
      <c r="D696" s="15"/>
      <c r="E696" s="15"/>
      <c r="F696" s="14"/>
      <c r="G696" s="14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4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</row>
    <row r="697" spans="1:34" ht="12.75" customHeight="1" x14ac:dyDescent="0.2">
      <c r="A697" s="14"/>
      <c r="B697" s="20"/>
      <c r="C697" s="15"/>
      <c r="D697" s="15"/>
      <c r="E697" s="15"/>
      <c r="F697" s="14"/>
      <c r="G697" s="14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4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</row>
    <row r="698" spans="1:34" ht="12.75" customHeight="1" x14ac:dyDescent="0.2">
      <c r="A698" s="14"/>
      <c r="B698" s="20"/>
      <c r="C698" s="15"/>
      <c r="D698" s="15"/>
      <c r="E698" s="15"/>
      <c r="F698" s="14"/>
      <c r="G698" s="14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4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</row>
    <row r="699" spans="1:34" ht="12.75" customHeight="1" x14ac:dyDescent="0.2">
      <c r="A699" s="14"/>
      <c r="B699" s="20"/>
      <c r="C699" s="15"/>
      <c r="D699" s="15"/>
      <c r="E699" s="15"/>
      <c r="F699" s="14"/>
      <c r="G699" s="14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4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</row>
    <row r="700" spans="1:34" ht="12.75" customHeight="1" x14ac:dyDescent="0.2">
      <c r="A700" s="14"/>
      <c r="B700" s="20"/>
      <c r="C700" s="15"/>
      <c r="D700" s="15"/>
      <c r="E700" s="15"/>
      <c r="F700" s="14"/>
      <c r="G700" s="14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4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</row>
    <row r="701" spans="1:34" ht="12.75" customHeight="1" x14ac:dyDescent="0.2">
      <c r="A701" s="14"/>
      <c r="B701" s="20"/>
      <c r="C701" s="15"/>
      <c r="D701" s="15"/>
      <c r="E701" s="15"/>
      <c r="F701" s="14"/>
      <c r="G701" s="14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4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</row>
    <row r="702" spans="1:34" ht="12.75" customHeight="1" x14ac:dyDescent="0.2">
      <c r="A702" s="14"/>
      <c r="B702" s="20"/>
      <c r="C702" s="15"/>
      <c r="D702" s="15"/>
      <c r="E702" s="15"/>
      <c r="F702" s="14"/>
      <c r="G702" s="14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4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</row>
    <row r="703" spans="1:34" ht="12.75" customHeight="1" x14ac:dyDescent="0.2">
      <c r="A703" s="14"/>
      <c r="B703" s="20"/>
      <c r="C703" s="15"/>
      <c r="D703" s="15"/>
      <c r="E703" s="15"/>
      <c r="F703" s="14"/>
      <c r="G703" s="14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4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</row>
    <row r="704" spans="1:34" ht="12.75" customHeight="1" x14ac:dyDescent="0.2">
      <c r="A704" s="14"/>
      <c r="B704" s="20"/>
      <c r="C704" s="15"/>
      <c r="D704" s="15"/>
      <c r="E704" s="15"/>
      <c r="F704" s="14"/>
      <c r="G704" s="14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4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</row>
    <row r="705" spans="1:34" ht="12.75" customHeight="1" x14ac:dyDescent="0.2">
      <c r="A705" s="14"/>
      <c r="B705" s="20"/>
      <c r="C705" s="15"/>
      <c r="D705" s="15"/>
      <c r="E705" s="15"/>
      <c r="F705" s="14"/>
      <c r="G705" s="14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4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</row>
    <row r="706" spans="1:34" ht="12.75" customHeight="1" x14ac:dyDescent="0.2">
      <c r="A706" s="14"/>
      <c r="B706" s="20"/>
      <c r="C706" s="15"/>
      <c r="D706" s="15"/>
      <c r="E706" s="15"/>
      <c r="F706" s="14"/>
      <c r="G706" s="14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4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</row>
    <row r="707" spans="1:34" ht="12.75" customHeight="1" x14ac:dyDescent="0.2">
      <c r="A707" s="14"/>
      <c r="B707" s="20"/>
      <c r="C707" s="15"/>
      <c r="D707" s="15"/>
      <c r="E707" s="15"/>
      <c r="F707" s="14"/>
      <c r="G707" s="14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4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</row>
    <row r="708" spans="1:34" ht="12.75" customHeight="1" x14ac:dyDescent="0.2">
      <c r="A708" s="14"/>
      <c r="B708" s="20"/>
      <c r="C708" s="15"/>
      <c r="D708" s="15"/>
      <c r="E708" s="15"/>
      <c r="F708" s="14"/>
      <c r="G708" s="14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4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</row>
    <row r="709" spans="1:34" ht="12.75" customHeight="1" x14ac:dyDescent="0.2">
      <c r="A709" s="14"/>
      <c r="B709" s="20"/>
      <c r="C709" s="15"/>
      <c r="D709" s="15"/>
      <c r="E709" s="15"/>
      <c r="F709" s="14"/>
      <c r="G709" s="14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4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</row>
    <row r="710" spans="1:34" ht="12.75" customHeight="1" x14ac:dyDescent="0.2">
      <c r="A710" s="14"/>
      <c r="B710" s="20"/>
      <c r="C710" s="15"/>
      <c r="D710" s="15"/>
      <c r="E710" s="15"/>
      <c r="F710" s="14"/>
      <c r="G710" s="14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4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</row>
    <row r="711" spans="1:34" ht="12.75" customHeight="1" x14ac:dyDescent="0.2">
      <c r="A711" s="14"/>
      <c r="B711" s="20"/>
      <c r="C711" s="15"/>
      <c r="D711" s="15"/>
      <c r="E711" s="15"/>
      <c r="F711" s="14"/>
      <c r="G711" s="14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4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</row>
    <row r="712" spans="1:34" ht="12.75" customHeight="1" x14ac:dyDescent="0.2">
      <c r="A712" s="14"/>
      <c r="B712" s="20"/>
      <c r="C712" s="15"/>
      <c r="D712" s="15"/>
      <c r="E712" s="15"/>
      <c r="F712" s="14"/>
      <c r="G712" s="14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4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</row>
    <row r="713" spans="1:34" ht="12.75" customHeight="1" x14ac:dyDescent="0.2">
      <c r="A713" s="14"/>
      <c r="B713" s="20"/>
      <c r="C713" s="15"/>
      <c r="D713" s="15"/>
      <c r="E713" s="15"/>
      <c r="F713" s="14"/>
      <c r="G713" s="14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4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</row>
    <row r="714" spans="1:34" ht="12.75" customHeight="1" x14ac:dyDescent="0.2">
      <c r="A714" s="14"/>
      <c r="B714" s="20"/>
      <c r="C714" s="15"/>
      <c r="D714" s="15"/>
      <c r="E714" s="15"/>
      <c r="F714" s="14"/>
      <c r="G714" s="14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4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</row>
    <row r="715" spans="1:34" ht="12.75" customHeight="1" x14ac:dyDescent="0.2">
      <c r="A715" s="14"/>
      <c r="B715" s="20"/>
      <c r="C715" s="15"/>
      <c r="D715" s="15"/>
      <c r="E715" s="15"/>
      <c r="F715" s="14"/>
      <c r="G715" s="14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4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</row>
    <row r="716" spans="1:34" ht="12.75" customHeight="1" x14ac:dyDescent="0.2">
      <c r="A716" s="14"/>
      <c r="B716" s="20"/>
      <c r="C716" s="15"/>
      <c r="D716" s="15"/>
      <c r="E716" s="15"/>
      <c r="F716" s="14"/>
      <c r="G716" s="14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4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</row>
    <row r="717" spans="1:34" ht="12.75" customHeight="1" x14ac:dyDescent="0.2">
      <c r="A717" s="14"/>
      <c r="B717" s="20"/>
      <c r="C717" s="15"/>
      <c r="D717" s="15"/>
      <c r="E717" s="15"/>
      <c r="F717" s="14"/>
      <c r="G717" s="14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4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</row>
    <row r="718" spans="1:34" ht="12.75" customHeight="1" x14ac:dyDescent="0.2">
      <c r="A718" s="14"/>
      <c r="B718" s="20"/>
      <c r="C718" s="15"/>
      <c r="D718" s="15"/>
      <c r="E718" s="15"/>
      <c r="F718" s="14"/>
      <c r="G718" s="14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4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</row>
    <row r="719" spans="1:34" ht="12.75" customHeight="1" x14ac:dyDescent="0.2">
      <c r="A719" s="14"/>
      <c r="B719" s="20"/>
      <c r="C719" s="15"/>
      <c r="D719" s="15"/>
      <c r="E719" s="15"/>
      <c r="F719" s="14"/>
      <c r="G719" s="14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4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</row>
    <row r="720" spans="1:34" ht="12.75" customHeight="1" x14ac:dyDescent="0.2">
      <c r="A720" s="14"/>
      <c r="B720" s="20"/>
      <c r="C720" s="15"/>
      <c r="D720" s="15"/>
      <c r="E720" s="15"/>
      <c r="F720" s="14"/>
      <c r="G720" s="14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4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</row>
    <row r="721" spans="1:34" ht="12.75" customHeight="1" x14ac:dyDescent="0.2">
      <c r="A721" s="14"/>
      <c r="B721" s="20"/>
      <c r="C721" s="15"/>
      <c r="D721" s="15"/>
      <c r="E721" s="15"/>
      <c r="F721" s="14"/>
      <c r="G721" s="14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4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</row>
    <row r="722" spans="1:34" ht="12.75" customHeight="1" x14ac:dyDescent="0.2">
      <c r="A722" s="14"/>
      <c r="B722" s="20"/>
      <c r="C722" s="15"/>
      <c r="D722" s="15"/>
      <c r="E722" s="15"/>
      <c r="F722" s="14"/>
      <c r="G722" s="14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4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</row>
    <row r="723" spans="1:34" ht="12.75" customHeight="1" x14ac:dyDescent="0.2">
      <c r="A723" s="14"/>
      <c r="B723" s="20"/>
      <c r="C723" s="15"/>
      <c r="D723" s="15"/>
      <c r="E723" s="15"/>
      <c r="F723" s="14"/>
      <c r="G723" s="14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4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</row>
    <row r="724" spans="1:34" ht="12.75" customHeight="1" x14ac:dyDescent="0.2">
      <c r="A724" s="14"/>
      <c r="B724" s="20"/>
      <c r="C724" s="15"/>
      <c r="D724" s="15"/>
      <c r="E724" s="15"/>
      <c r="F724" s="14"/>
      <c r="G724" s="14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4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</row>
    <row r="725" spans="1:34" ht="12.75" customHeight="1" x14ac:dyDescent="0.2">
      <c r="A725" s="14"/>
      <c r="B725" s="20"/>
      <c r="C725" s="15"/>
      <c r="D725" s="15"/>
      <c r="E725" s="15"/>
      <c r="F725" s="14"/>
      <c r="G725" s="14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4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</row>
    <row r="726" spans="1:34" ht="12.75" customHeight="1" x14ac:dyDescent="0.2">
      <c r="A726" s="14"/>
      <c r="B726" s="20"/>
      <c r="C726" s="15"/>
      <c r="D726" s="15"/>
      <c r="E726" s="15"/>
      <c r="F726" s="14"/>
      <c r="G726" s="14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4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</row>
    <row r="727" spans="1:34" ht="12.75" customHeight="1" x14ac:dyDescent="0.2">
      <c r="A727" s="14"/>
      <c r="B727" s="20"/>
      <c r="C727" s="15"/>
      <c r="D727" s="15"/>
      <c r="E727" s="15"/>
      <c r="F727" s="14"/>
      <c r="G727" s="14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4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</row>
    <row r="728" spans="1:34" ht="12.75" customHeight="1" x14ac:dyDescent="0.2">
      <c r="A728" s="14"/>
      <c r="B728" s="20"/>
      <c r="C728" s="15"/>
      <c r="D728" s="15"/>
      <c r="E728" s="15"/>
      <c r="F728" s="14"/>
      <c r="G728" s="14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4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</row>
    <row r="729" spans="1:34" ht="12.75" customHeight="1" x14ac:dyDescent="0.2">
      <c r="A729" s="14"/>
      <c r="B729" s="20"/>
      <c r="C729" s="15"/>
      <c r="D729" s="15"/>
      <c r="E729" s="15"/>
      <c r="F729" s="14"/>
      <c r="G729" s="14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4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</row>
    <row r="730" spans="1:34" ht="12.75" customHeight="1" x14ac:dyDescent="0.2">
      <c r="A730" s="14"/>
      <c r="B730" s="20"/>
      <c r="C730" s="15"/>
      <c r="D730" s="15"/>
      <c r="E730" s="15"/>
      <c r="F730" s="14"/>
      <c r="G730" s="14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4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</row>
    <row r="731" spans="1:34" ht="12.75" customHeight="1" x14ac:dyDescent="0.2">
      <c r="A731" s="14"/>
      <c r="B731" s="20"/>
      <c r="C731" s="15"/>
      <c r="D731" s="15"/>
      <c r="E731" s="15"/>
      <c r="F731" s="14"/>
      <c r="G731" s="14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4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</row>
    <row r="732" spans="1:34" ht="12.75" customHeight="1" x14ac:dyDescent="0.2">
      <c r="A732" s="14"/>
      <c r="B732" s="20"/>
      <c r="C732" s="15"/>
      <c r="D732" s="15"/>
      <c r="E732" s="15"/>
      <c r="F732" s="14"/>
      <c r="G732" s="14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4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</row>
    <row r="733" spans="1:34" ht="12.75" customHeight="1" x14ac:dyDescent="0.2">
      <c r="A733" s="14"/>
      <c r="B733" s="20"/>
      <c r="C733" s="15"/>
      <c r="D733" s="15"/>
      <c r="E733" s="15"/>
      <c r="F733" s="14"/>
      <c r="G733" s="14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4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</row>
    <row r="734" spans="1:34" ht="12.75" customHeight="1" x14ac:dyDescent="0.2">
      <c r="A734" s="14"/>
      <c r="B734" s="20"/>
      <c r="C734" s="15"/>
      <c r="D734" s="15"/>
      <c r="E734" s="15"/>
      <c r="F734" s="14"/>
      <c r="G734" s="14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4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</row>
    <row r="735" spans="1:34" ht="12.75" customHeight="1" x14ac:dyDescent="0.2">
      <c r="A735" s="14"/>
      <c r="B735" s="20"/>
      <c r="C735" s="15"/>
      <c r="D735" s="15"/>
      <c r="E735" s="15"/>
      <c r="F735" s="14"/>
      <c r="G735" s="14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4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</row>
    <row r="736" spans="1:34" ht="12.75" customHeight="1" x14ac:dyDescent="0.2">
      <c r="A736" s="14"/>
      <c r="B736" s="20"/>
      <c r="C736" s="15"/>
      <c r="D736" s="15"/>
      <c r="E736" s="15"/>
      <c r="F736" s="14"/>
      <c r="G736" s="14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4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</row>
    <row r="737" spans="1:34" ht="12.75" customHeight="1" x14ac:dyDescent="0.2">
      <c r="A737" s="14"/>
      <c r="B737" s="20"/>
      <c r="C737" s="15"/>
      <c r="D737" s="15"/>
      <c r="E737" s="15"/>
      <c r="F737" s="14"/>
      <c r="G737" s="14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4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</row>
    <row r="738" spans="1:34" ht="12.75" customHeight="1" x14ac:dyDescent="0.2">
      <c r="A738" s="14"/>
      <c r="B738" s="20"/>
      <c r="C738" s="15"/>
      <c r="D738" s="15"/>
      <c r="E738" s="15"/>
      <c r="F738" s="14"/>
      <c r="G738" s="14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4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</row>
    <row r="739" spans="1:34" ht="12.75" customHeight="1" x14ac:dyDescent="0.2">
      <c r="A739" s="14"/>
      <c r="B739" s="20"/>
      <c r="C739" s="15"/>
      <c r="D739" s="15"/>
      <c r="E739" s="15"/>
      <c r="F739" s="14"/>
      <c r="G739" s="14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4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</row>
    <row r="740" spans="1:34" ht="12.75" customHeight="1" x14ac:dyDescent="0.2">
      <c r="A740" s="14"/>
      <c r="B740" s="20"/>
      <c r="C740" s="15"/>
      <c r="D740" s="15"/>
      <c r="E740" s="15"/>
      <c r="F740" s="14"/>
      <c r="G740" s="14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4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</row>
    <row r="741" spans="1:34" ht="12.75" customHeight="1" x14ac:dyDescent="0.2">
      <c r="A741" s="14"/>
      <c r="B741" s="20"/>
      <c r="C741" s="15"/>
      <c r="D741" s="15"/>
      <c r="E741" s="15"/>
      <c r="F741" s="14"/>
      <c r="G741" s="14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4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</row>
    <row r="742" spans="1:34" ht="12.75" customHeight="1" x14ac:dyDescent="0.2">
      <c r="A742" s="14"/>
      <c r="B742" s="20"/>
      <c r="C742" s="15"/>
      <c r="D742" s="15"/>
      <c r="E742" s="15"/>
      <c r="F742" s="14"/>
      <c r="G742" s="14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4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</row>
    <row r="743" spans="1:34" ht="12.75" customHeight="1" x14ac:dyDescent="0.2">
      <c r="A743" s="14"/>
      <c r="B743" s="20"/>
      <c r="C743" s="15"/>
      <c r="D743" s="15"/>
      <c r="E743" s="15"/>
      <c r="F743" s="14"/>
      <c r="G743" s="14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4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</row>
    <row r="744" spans="1:34" ht="12.75" customHeight="1" x14ac:dyDescent="0.2">
      <c r="A744" s="14"/>
      <c r="B744" s="20"/>
      <c r="C744" s="15"/>
      <c r="D744" s="15"/>
      <c r="E744" s="15"/>
      <c r="F744" s="14"/>
      <c r="G744" s="14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4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</row>
    <row r="745" spans="1:34" ht="12.75" customHeight="1" x14ac:dyDescent="0.2">
      <c r="A745" s="14"/>
      <c r="B745" s="20"/>
      <c r="C745" s="15"/>
      <c r="D745" s="15"/>
      <c r="E745" s="15"/>
      <c r="F745" s="14"/>
      <c r="G745" s="14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4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</row>
    <row r="746" spans="1:34" ht="12.75" customHeight="1" x14ac:dyDescent="0.2">
      <c r="A746" s="14"/>
      <c r="B746" s="20"/>
      <c r="C746" s="15"/>
      <c r="D746" s="15"/>
      <c r="E746" s="15"/>
      <c r="F746" s="14"/>
      <c r="G746" s="14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4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</row>
    <row r="747" spans="1:34" ht="12.75" customHeight="1" x14ac:dyDescent="0.2">
      <c r="A747" s="14"/>
      <c r="B747" s="20"/>
      <c r="C747" s="15"/>
      <c r="D747" s="15"/>
      <c r="E747" s="15"/>
      <c r="F747" s="14"/>
      <c r="G747" s="14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4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</row>
    <row r="748" spans="1:34" ht="12.75" customHeight="1" x14ac:dyDescent="0.2">
      <c r="A748" s="14"/>
      <c r="B748" s="20"/>
      <c r="C748" s="15"/>
      <c r="D748" s="15"/>
      <c r="E748" s="15"/>
      <c r="F748" s="14"/>
      <c r="G748" s="14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4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</row>
    <row r="749" spans="1:34" ht="12.75" customHeight="1" x14ac:dyDescent="0.2">
      <c r="A749" s="14"/>
      <c r="B749" s="20"/>
      <c r="C749" s="15"/>
      <c r="D749" s="15"/>
      <c r="E749" s="15"/>
      <c r="F749" s="14"/>
      <c r="G749" s="14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4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</row>
    <row r="750" spans="1:34" ht="12.75" customHeight="1" x14ac:dyDescent="0.2">
      <c r="A750" s="14"/>
      <c r="B750" s="20"/>
      <c r="C750" s="15"/>
      <c r="D750" s="15"/>
      <c r="E750" s="15"/>
      <c r="F750" s="14"/>
      <c r="G750" s="14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4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</row>
    <row r="751" spans="1:34" ht="12.75" customHeight="1" x14ac:dyDescent="0.2">
      <c r="A751" s="14"/>
      <c r="B751" s="20"/>
      <c r="C751" s="15"/>
      <c r="D751" s="15"/>
      <c r="E751" s="15"/>
      <c r="F751" s="14"/>
      <c r="G751" s="14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4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</row>
    <row r="752" spans="1:34" ht="12.75" customHeight="1" x14ac:dyDescent="0.2">
      <c r="A752" s="14"/>
      <c r="B752" s="20"/>
      <c r="C752" s="15"/>
      <c r="D752" s="15"/>
      <c r="E752" s="15"/>
      <c r="F752" s="14"/>
      <c r="G752" s="14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4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</row>
    <row r="753" spans="1:34" ht="12.75" customHeight="1" x14ac:dyDescent="0.2">
      <c r="A753" s="14"/>
      <c r="B753" s="20"/>
      <c r="C753" s="15"/>
      <c r="D753" s="15"/>
      <c r="E753" s="15"/>
      <c r="F753" s="14"/>
      <c r="G753" s="14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4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</row>
    <row r="754" spans="1:34" ht="12.75" customHeight="1" x14ac:dyDescent="0.2">
      <c r="A754" s="14"/>
      <c r="B754" s="20"/>
      <c r="C754" s="15"/>
      <c r="D754" s="15"/>
      <c r="E754" s="15"/>
      <c r="F754" s="14"/>
      <c r="G754" s="14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4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</row>
    <row r="755" spans="1:34" ht="12.75" customHeight="1" x14ac:dyDescent="0.2">
      <c r="A755" s="14"/>
      <c r="B755" s="20"/>
      <c r="C755" s="15"/>
      <c r="D755" s="15"/>
      <c r="E755" s="15"/>
      <c r="F755" s="14"/>
      <c r="G755" s="14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4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</row>
    <row r="756" spans="1:34" ht="12.75" customHeight="1" x14ac:dyDescent="0.2">
      <c r="A756" s="14"/>
      <c r="B756" s="20"/>
      <c r="C756" s="15"/>
      <c r="D756" s="15"/>
      <c r="E756" s="15"/>
      <c r="F756" s="14"/>
      <c r="G756" s="14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4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</row>
    <row r="757" spans="1:34" ht="12.75" customHeight="1" x14ac:dyDescent="0.2">
      <c r="A757" s="14"/>
      <c r="B757" s="20"/>
      <c r="C757" s="15"/>
      <c r="D757" s="15"/>
      <c r="E757" s="15"/>
      <c r="F757" s="14"/>
      <c r="G757" s="14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4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</row>
    <row r="758" spans="1:34" ht="12.75" customHeight="1" x14ac:dyDescent="0.2">
      <c r="A758" s="14"/>
      <c r="B758" s="20"/>
      <c r="C758" s="15"/>
      <c r="D758" s="15"/>
      <c r="E758" s="15"/>
      <c r="F758" s="14"/>
      <c r="G758" s="14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4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</row>
    <row r="759" spans="1:34" ht="12.75" customHeight="1" x14ac:dyDescent="0.2">
      <c r="A759" s="14"/>
      <c r="B759" s="20"/>
      <c r="C759" s="15"/>
      <c r="D759" s="15"/>
      <c r="E759" s="15"/>
      <c r="F759" s="14"/>
      <c r="G759" s="14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4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</row>
    <row r="760" spans="1:34" ht="12.75" customHeight="1" x14ac:dyDescent="0.2">
      <c r="A760" s="14"/>
      <c r="B760" s="20"/>
      <c r="C760" s="15"/>
      <c r="D760" s="15"/>
      <c r="E760" s="15"/>
      <c r="F760" s="14"/>
      <c r="G760" s="14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4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</row>
    <row r="761" spans="1:34" ht="12.75" customHeight="1" x14ac:dyDescent="0.2">
      <c r="A761" s="14"/>
      <c r="B761" s="20"/>
      <c r="C761" s="15"/>
      <c r="D761" s="15"/>
      <c r="E761" s="15"/>
      <c r="F761" s="14"/>
      <c r="G761" s="14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4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</row>
    <row r="762" spans="1:34" ht="12.75" customHeight="1" x14ac:dyDescent="0.2">
      <c r="A762" s="14"/>
      <c r="B762" s="20"/>
      <c r="C762" s="15"/>
      <c r="D762" s="15"/>
      <c r="E762" s="15"/>
      <c r="F762" s="14"/>
      <c r="G762" s="14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4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</row>
    <row r="763" spans="1:34" ht="12.75" customHeight="1" x14ac:dyDescent="0.2">
      <c r="A763" s="14"/>
      <c r="B763" s="20"/>
      <c r="C763" s="15"/>
      <c r="D763" s="15"/>
      <c r="E763" s="15"/>
      <c r="F763" s="14"/>
      <c r="G763" s="14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4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</row>
    <row r="764" spans="1:34" ht="12.75" customHeight="1" x14ac:dyDescent="0.2">
      <c r="A764" s="14"/>
      <c r="B764" s="20"/>
      <c r="C764" s="15"/>
      <c r="D764" s="15"/>
      <c r="E764" s="15"/>
      <c r="F764" s="14"/>
      <c r="G764" s="14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4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</row>
    <row r="765" spans="1:34" ht="12.75" customHeight="1" x14ac:dyDescent="0.2">
      <c r="A765" s="14"/>
      <c r="B765" s="20"/>
      <c r="C765" s="15"/>
      <c r="D765" s="15"/>
      <c r="E765" s="15"/>
      <c r="F765" s="14"/>
      <c r="G765" s="14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4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</row>
    <row r="766" spans="1:34" ht="12.75" customHeight="1" x14ac:dyDescent="0.2">
      <c r="A766" s="14"/>
      <c r="B766" s="20"/>
      <c r="C766" s="15"/>
      <c r="D766" s="15"/>
      <c r="E766" s="15"/>
      <c r="F766" s="14"/>
      <c r="G766" s="14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4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</row>
    <row r="767" spans="1:34" ht="12.75" customHeight="1" x14ac:dyDescent="0.2">
      <c r="A767" s="14"/>
      <c r="B767" s="20"/>
      <c r="C767" s="15"/>
      <c r="D767" s="15"/>
      <c r="E767" s="15"/>
      <c r="F767" s="14"/>
      <c r="G767" s="14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4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</row>
    <row r="768" spans="1:34" ht="12.75" customHeight="1" x14ac:dyDescent="0.2">
      <c r="A768" s="14"/>
      <c r="B768" s="20"/>
      <c r="C768" s="15"/>
      <c r="D768" s="15"/>
      <c r="E768" s="15"/>
      <c r="F768" s="14"/>
      <c r="G768" s="14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4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</row>
    <row r="769" spans="1:34" ht="12.75" customHeight="1" x14ac:dyDescent="0.2">
      <c r="A769" s="14"/>
      <c r="B769" s="20"/>
      <c r="C769" s="15"/>
      <c r="D769" s="15"/>
      <c r="E769" s="15"/>
      <c r="F769" s="14"/>
      <c r="G769" s="14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4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</row>
    <row r="770" spans="1:34" ht="12.75" customHeight="1" x14ac:dyDescent="0.2">
      <c r="A770" s="14"/>
      <c r="B770" s="20"/>
      <c r="C770" s="15"/>
      <c r="D770" s="15"/>
      <c r="E770" s="15"/>
      <c r="F770" s="14"/>
      <c r="G770" s="14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4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</row>
    <row r="771" spans="1:34" ht="12.75" customHeight="1" x14ac:dyDescent="0.2">
      <c r="A771" s="14"/>
      <c r="B771" s="20"/>
      <c r="C771" s="15"/>
      <c r="D771" s="15"/>
      <c r="E771" s="15"/>
      <c r="F771" s="14"/>
      <c r="G771" s="14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4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</row>
    <row r="772" spans="1:34" ht="12.75" customHeight="1" x14ac:dyDescent="0.2">
      <c r="A772" s="14"/>
      <c r="B772" s="20"/>
      <c r="C772" s="15"/>
      <c r="D772" s="15"/>
      <c r="E772" s="15"/>
      <c r="F772" s="14"/>
      <c r="G772" s="14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4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</row>
    <row r="773" spans="1:34" ht="12.75" customHeight="1" x14ac:dyDescent="0.2">
      <c r="A773" s="14"/>
      <c r="B773" s="20"/>
      <c r="C773" s="15"/>
      <c r="D773" s="15"/>
      <c r="E773" s="15"/>
      <c r="F773" s="14"/>
      <c r="G773" s="14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4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</row>
    <row r="774" spans="1:34" ht="12.75" customHeight="1" x14ac:dyDescent="0.2">
      <c r="A774" s="14"/>
      <c r="B774" s="20"/>
      <c r="C774" s="15"/>
      <c r="D774" s="15"/>
      <c r="E774" s="15"/>
      <c r="F774" s="14"/>
      <c r="G774" s="14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4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</row>
    <row r="775" spans="1:34" ht="12.75" customHeight="1" x14ac:dyDescent="0.2">
      <c r="A775" s="14"/>
      <c r="B775" s="20"/>
      <c r="C775" s="15"/>
      <c r="D775" s="15"/>
      <c r="E775" s="15"/>
      <c r="F775" s="14"/>
      <c r="G775" s="14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4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</row>
    <row r="776" spans="1:34" ht="12.75" customHeight="1" x14ac:dyDescent="0.2">
      <c r="A776" s="14"/>
      <c r="B776" s="20"/>
      <c r="C776" s="15"/>
      <c r="D776" s="15"/>
      <c r="E776" s="15"/>
      <c r="F776" s="14"/>
      <c r="G776" s="14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4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</row>
    <row r="777" spans="1:34" ht="12.75" customHeight="1" x14ac:dyDescent="0.2">
      <c r="A777" s="14"/>
      <c r="B777" s="20"/>
      <c r="C777" s="15"/>
      <c r="D777" s="15"/>
      <c r="E777" s="15"/>
      <c r="F777" s="14"/>
      <c r="G777" s="14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4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</row>
    <row r="778" spans="1:34" ht="12.75" customHeight="1" x14ac:dyDescent="0.2">
      <c r="A778" s="14"/>
      <c r="B778" s="20"/>
      <c r="C778" s="15"/>
      <c r="D778" s="15"/>
      <c r="E778" s="15"/>
      <c r="F778" s="14"/>
      <c r="G778" s="14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4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</row>
    <row r="779" spans="1:34" ht="12.75" customHeight="1" x14ac:dyDescent="0.2">
      <c r="A779" s="14"/>
      <c r="B779" s="20"/>
      <c r="C779" s="15"/>
      <c r="D779" s="15"/>
      <c r="E779" s="15"/>
      <c r="F779" s="14"/>
      <c r="G779" s="14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4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</row>
    <row r="780" spans="1:34" ht="12.75" customHeight="1" x14ac:dyDescent="0.2">
      <c r="A780" s="14"/>
      <c r="B780" s="20"/>
      <c r="C780" s="15"/>
      <c r="D780" s="15"/>
      <c r="E780" s="15"/>
      <c r="F780" s="14"/>
      <c r="G780" s="14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4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</row>
    <row r="781" spans="1:34" ht="12.75" customHeight="1" x14ac:dyDescent="0.2">
      <c r="A781" s="14"/>
      <c r="B781" s="20"/>
      <c r="C781" s="15"/>
      <c r="D781" s="15"/>
      <c r="E781" s="15"/>
      <c r="F781" s="14"/>
      <c r="G781" s="14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4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</row>
    <row r="782" spans="1:34" ht="12.75" customHeight="1" x14ac:dyDescent="0.2">
      <c r="A782" s="14"/>
      <c r="B782" s="20"/>
      <c r="C782" s="15"/>
      <c r="D782" s="15"/>
      <c r="E782" s="15"/>
      <c r="F782" s="14"/>
      <c r="G782" s="14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4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</row>
    <row r="783" spans="1:34" ht="12.75" customHeight="1" x14ac:dyDescent="0.2">
      <c r="A783" s="14"/>
      <c r="B783" s="20"/>
      <c r="C783" s="15"/>
      <c r="D783" s="15"/>
      <c r="E783" s="15"/>
      <c r="F783" s="14"/>
      <c r="G783" s="14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4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</row>
    <row r="784" spans="1:34" ht="12.75" customHeight="1" x14ac:dyDescent="0.2">
      <c r="A784" s="14"/>
      <c r="B784" s="20"/>
      <c r="C784" s="15"/>
      <c r="D784" s="15"/>
      <c r="E784" s="15"/>
      <c r="F784" s="14"/>
      <c r="G784" s="14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4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</row>
    <row r="785" spans="1:34" ht="12.75" customHeight="1" x14ac:dyDescent="0.2">
      <c r="A785" s="14"/>
      <c r="B785" s="20"/>
      <c r="C785" s="15"/>
      <c r="D785" s="15"/>
      <c r="E785" s="15"/>
      <c r="F785" s="14"/>
      <c r="G785" s="14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4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</row>
    <row r="786" spans="1:34" ht="12.75" customHeight="1" x14ac:dyDescent="0.2">
      <c r="A786" s="14"/>
      <c r="B786" s="20"/>
      <c r="C786" s="15"/>
      <c r="D786" s="15"/>
      <c r="E786" s="15"/>
      <c r="F786" s="14"/>
      <c r="G786" s="14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4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</row>
    <row r="787" spans="1:34" ht="12.75" customHeight="1" x14ac:dyDescent="0.2">
      <c r="A787" s="14"/>
      <c r="B787" s="20"/>
      <c r="C787" s="15"/>
      <c r="D787" s="15"/>
      <c r="E787" s="15"/>
      <c r="F787" s="14"/>
      <c r="G787" s="14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4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</row>
    <row r="788" spans="1:34" ht="12.75" customHeight="1" x14ac:dyDescent="0.2">
      <c r="A788" s="14"/>
      <c r="B788" s="20"/>
      <c r="C788" s="15"/>
      <c r="D788" s="15"/>
      <c r="E788" s="15"/>
      <c r="F788" s="14"/>
      <c r="G788" s="14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4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</row>
    <row r="789" spans="1:34" ht="12.75" customHeight="1" x14ac:dyDescent="0.2">
      <c r="A789" s="14"/>
      <c r="B789" s="20"/>
      <c r="C789" s="15"/>
      <c r="D789" s="15"/>
      <c r="E789" s="15"/>
      <c r="F789" s="14"/>
      <c r="G789" s="14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4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</row>
    <row r="790" spans="1:34" ht="12.75" customHeight="1" x14ac:dyDescent="0.2">
      <c r="A790" s="14"/>
      <c r="B790" s="20"/>
      <c r="C790" s="15"/>
      <c r="D790" s="15"/>
      <c r="E790" s="15"/>
      <c r="F790" s="14"/>
      <c r="G790" s="14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4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</row>
    <row r="791" spans="1:34" ht="12.75" customHeight="1" x14ac:dyDescent="0.2">
      <c r="A791" s="14"/>
      <c r="B791" s="20"/>
      <c r="C791" s="15"/>
      <c r="D791" s="15"/>
      <c r="E791" s="15"/>
      <c r="F791" s="14"/>
      <c r="G791" s="14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4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</row>
    <row r="792" spans="1:34" ht="12.75" customHeight="1" x14ac:dyDescent="0.2">
      <c r="A792" s="14"/>
      <c r="B792" s="20"/>
      <c r="C792" s="15"/>
      <c r="D792" s="15"/>
      <c r="E792" s="15"/>
      <c r="F792" s="14"/>
      <c r="G792" s="14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4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</row>
    <row r="793" spans="1:34" ht="12.75" customHeight="1" x14ac:dyDescent="0.2">
      <c r="A793" s="14"/>
      <c r="B793" s="20"/>
      <c r="C793" s="15"/>
      <c r="D793" s="15"/>
      <c r="E793" s="15"/>
      <c r="F793" s="14"/>
      <c r="G793" s="14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4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</row>
    <row r="794" spans="1:34" ht="12.75" customHeight="1" x14ac:dyDescent="0.2">
      <c r="A794" s="14"/>
      <c r="B794" s="20"/>
      <c r="C794" s="15"/>
      <c r="D794" s="15"/>
      <c r="E794" s="15"/>
      <c r="F794" s="14"/>
      <c r="G794" s="14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4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</row>
    <row r="795" spans="1:34" ht="12.75" customHeight="1" x14ac:dyDescent="0.2">
      <c r="A795" s="14"/>
      <c r="B795" s="20"/>
      <c r="C795" s="15"/>
      <c r="D795" s="15"/>
      <c r="E795" s="15"/>
      <c r="F795" s="14"/>
      <c r="G795" s="14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4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</row>
    <row r="796" spans="1:34" ht="12.75" customHeight="1" x14ac:dyDescent="0.2">
      <c r="A796" s="14"/>
      <c r="B796" s="20"/>
      <c r="C796" s="15"/>
      <c r="D796" s="15"/>
      <c r="E796" s="15"/>
      <c r="F796" s="14"/>
      <c r="G796" s="14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4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</row>
    <row r="797" spans="1:34" ht="12.75" customHeight="1" x14ac:dyDescent="0.2">
      <c r="A797" s="14"/>
      <c r="B797" s="20"/>
      <c r="C797" s="15"/>
      <c r="D797" s="15"/>
      <c r="E797" s="15"/>
      <c r="F797" s="14"/>
      <c r="G797" s="14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4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</row>
    <row r="798" spans="1:34" ht="12.75" customHeight="1" x14ac:dyDescent="0.2">
      <c r="A798" s="14"/>
      <c r="B798" s="20"/>
      <c r="C798" s="15"/>
      <c r="D798" s="15"/>
      <c r="E798" s="15"/>
      <c r="F798" s="14"/>
      <c r="G798" s="14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4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</row>
    <row r="799" spans="1:34" ht="12.75" customHeight="1" x14ac:dyDescent="0.2">
      <c r="A799" s="14"/>
      <c r="B799" s="20"/>
      <c r="C799" s="15"/>
      <c r="D799" s="15"/>
      <c r="E799" s="15"/>
      <c r="F799" s="14"/>
      <c r="G799" s="14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4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</row>
    <row r="800" spans="1:34" ht="12.75" customHeight="1" x14ac:dyDescent="0.2">
      <c r="A800" s="14"/>
      <c r="B800" s="20"/>
      <c r="C800" s="15"/>
      <c r="D800" s="15"/>
      <c r="E800" s="15"/>
      <c r="F800" s="14"/>
      <c r="G800" s="14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4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</row>
    <row r="801" spans="1:34" ht="12.75" customHeight="1" x14ac:dyDescent="0.2">
      <c r="A801" s="14"/>
      <c r="B801" s="20"/>
      <c r="C801" s="15"/>
      <c r="D801" s="15"/>
      <c r="E801" s="15"/>
      <c r="F801" s="14"/>
      <c r="G801" s="14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4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</row>
    <row r="802" spans="1:34" ht="12.75" customHeight="1" x14ac:dyDescent="0.2">
      <c r="A802" s="14"/>
      <c r="B802" s="20"/>
      <c r="C802" s="15"/>
      <c r="D802" s="15"/>
      <c r="E802" s="15"/>
      <c r="F802" s="14"/>
      <c r="G802" s="14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4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</row>
    <row r="803" spans="1:34" ht="12.75" customHeight="1" x14ac:dyDescent="0.2">
      <c r="A803" s="14"/>
      <c r="B803" s="20"/>
      <c r="C803" s="15"/>
      <c r="D803" s="15"/>
      <c r="E803" s="15"/>
      <c r="F803" s="14"/>
      <c r="G803" s="14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4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</row>
    <row r="804" spans="1:34" ht="12.75" customHeight="1" x14ac:dyDescent="0.2">
      <c r="A804" s="14"/>
      <c r="B804" s="20"/>
      <c r="C804" s="15"/>
      <c r="D804" s="15"/>
      <c r="E804" s="15"/>
      <c r="F804" s="14"/>
      <c r="G804" s="14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4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</row>
    <row r="805" spans="1:34" ht="12.75" customHeight="1" x14ac:dyDescent="0.2">
      <c r="A805" s="14"/>
      <c r="B805" s="20"/>
      <c r="C805" s="15"/>
      <c r="D805" s="15"/>
      <c r="E805" s="15"/>
      <c r="F805" s="14"/>
      <c r="G805" s="14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4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</row>
    <row r="806" spans="1:34" ht="12.75" customHeight="1" x14ac:dyDescent="0.2">
      <c r="A806" s="14"/>
      <c r="B806" s="20"/>
      <c r="C806" s="15"/>
      <c r="D806" s="15"/>
      <c r="E806" s="15"/>
      <c r="F806" s="14"/>
      <c r="G806" s="14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4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</row>
    <row r="807" spans="1:34" ht="12.75" customHeight="1" x14ac:dyDescent="0.2">
      <c r="A807" s="14"/>
      <c r="B807" s="20"/>
      <c r="C807" s="15"/>
      <c r="D807" s="15"/>
      <c r="E807" s="15"/>
      <c r="F807" s="14"/>
      <c r="G807" s="14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4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</row>
    <row r="808" spans="1:34" ht="12.75" customHeight="1" x14ac:dyDescent="0.2">
      <c r="A808" s="14"/>
      <c r="B808" s="20"/>
      <c r="C808" s="15"/>
      <c r="D808" s="15"/>
      <c r="E808" s="15"/>
      <c r="F808" s="14"/>
      <c r="G808" s="14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4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</row>
    <row r="809" spans="1:34" ht="12.75" customHeight="1" x14ac:dyDescent="0.2">
      <c r="A809" s="14"/>
      <c r="B809" s="20"/>
      <c r="C809" s="15"/>
      <c r="D809" s="15"/>
      <c r="E809" s="15"/>
      <c r="F809" s="14"/>
      <c r="G809" s="14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4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</row>
    <row r="810" spans="1:34" ht="12.75" customHeight="1" x14ac:dyDescent="0.2">
      <c r="A810" s="14"/>
      <c r="B810" s="20"/>
      <c r="C810" s="15"/>
      <c r="D810" s="15"/>
      <c r="E810" s="15"/>
      <c r="F810" s="14"/>
      <c r="G810" s="14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4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</row>
    <row r="811" spans="1:34" ht="12.75" customHeight="1" x14ac:dyDescent="0.2">
      <c r="A811" s="14"/>
      <c r="B811" s="20"/>
      <c r="C811" s="15"/>
      <c r="D811" s="15"/>
      <c r="E811" s="15"/>
      <c r="F811" s="14"/>
      <c r="G811" s="14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4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</row>
    <row r="812" spans="1:34" ht="12.75" customHeight="1" x14ac:dyDescent="0.2">
      <c r="A812" s="14"/>
      <c r="B812" s="20"/>
      <c r="C812" s="15"/>
      <c r="D812" s="15"/>
      <c r="E812" s="15"/>
      <c r="F812" s="14"/>
      <c r="G812" s="14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4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</row>
    <row r="813" spans="1:34" ht="12.75" customHeight="1" x14ac:dyDescent="0.2">
      <c r="A813" s="14"/>
      <c r="B813" s="20"/>
      <c r="C813" s="15"/>
      <c r="D813" s="15"/>
      <c r="E813" s="15"/>
      <c r="F813" s="14"/>
      <c r="G813" s="14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4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</row>
    <row r="814" spans="1:34" ht="12.75" customHeight="1" x14ac:dyDescent="0.2">
      <c r="A814" s="14"/>
      <c r="B814" s="20"/>
      <c r="C814" s="15"/>
      <c r="D814" s="15"/>
      <c r="E814" s="15"/>
      <c r="F814" s="14"/>
      <c r="G814" s="14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4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</row>
    <row r="815" spans="1:34" ht="12.75" customHeight="1" x14ac:dyDescent="0.2">
      <c r="A815" s="14"/>
      <c r="B815" s="20"/>
      <c r="C815" s="15"/>
      <c r="D815" s="15"/>
      <c r="E815" s="15"/>
      <c r="F815" s="14"/>
      <c r="G815" s="14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4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</row>
    <row r="816" spans="1:34" ht="12.75" customHeight="1" x14ac:dyDescent="0.2">
      <c r="A816" s="14"/>
      <c r="B816" s="20"/>
      <c r="C816" s="15"/>
      <c r="D816" s="15"/>
      <c r="E816" s="15"/>
      <c r="F816" s="14"/>
      <c r="G816" s="14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4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</row>
    <row r="817" spans="1:34" ht="12.75" customHeight="1" x14ac:dyDescent="0.2">
      <c r="A817" s="14"/>
      <c r="B817" s="20"/>
      <c r="C817" s="15"/>
      <c r="D817" s="15"/>
      <c r="E817" s="15"/>
      <c r="F817" s="14"/>
      <c r="G817" s="14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4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</row>
    <row r="818" spans="1:34" ht="12.75" customHeight="1" x14ac:dyDescent="0.2">
      <c r="A818" s="14"/>
      <c r="B818" s="20"/>
      <c r="C818" s="15"/>
      <c r="D818" s="15"/>
      <c r="E818" s="15"/>
      <c r="F818" s="14"/>
      <c r="G818" s="14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4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</row>
    <row r="819" spans="1:34" ht="12.75" customHeight="1" x14ac:dyDescent="0.2">
      <c r="A819" s="14"/>
      <c r="B819" s="20"/>
      <c r="C819" s="15"/>
      <c r="D819" s="15"/>
      <c r="E819" s="15"/>
      <c r="F819" s="14"/>
      <c r="G819" s="14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4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</row>
    <row r="820" spans="1:34" ht="12.75" customHeight="1" x14ac:dyDescent="0.2">
      <c r="A820" s="14"/>
      <c r="B820" s="20"/>
      <c r="C820" s="15"/>
      <c r="D820" s="15"/>
      <c r="E820" s="15"/>
      <c r="F820" s="14"/>
      <c r="G820" s="14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4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</row>
    <row r="821" spans="1:34" ht="12.75" customHeight="1" x14ac:dyDescent="0.2">
      <c r="A821" s="14"/>
      <c r="B821" s="20"/>
      <c r="C821" s="15"/>
      <c r="D821" s="15"/>
      <c r="E821" s="15"/>
      <c r="F821" s="14"/>
      <c r="G821" s="14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4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</row>
    <row r="822" spans="1:34" ht="12.75" customHeight="1" x14ac:dyDescent="0.2">
      <c r="A822" s="14"/>
      <c r="B822" s="20"/>
      <c r="C822" s="15"/>
      <c r="D822" s="15"/>
      <c r="E822" s="15"/>
      <c r="F822" s="14"/>
      <c r="G822" s="14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4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</row>
    <row r="823" spans="1:34" ht="12.75" customHeight="1" x14ac:dyDescent="0.2">
      <c r="A823" s="14"/>
      <c r="B823" s="20"/>
      <c r="C823" s="15"/>
      <c r="D823" s="15"/>
      <c r="E823" s="15"/>
      <c r="F823" s="14"/>
      <c r="G823" s="14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4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</row>
    <row r="824" spans="1:34" ht="12.75" customHeight="1" x14ac:dyDescent="0.2">
      <c r="A824" s="14"/>
      <c r="B824" s="20"/>
      <c r="C824" s="15"/>
      <c r="D824" s="15"/>
      <c r="E824" s="15"/>
      <c r="F824" s="14"/>
      <c r="G824" s="14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4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</row>
    <row r="825" spans="1:34" ht="12.75" customHeight="1" x14ac:dyDescent="0.2">
      <c r="A825" s="14"/>
      <c r="B825" s="20"/>
      <c r="C825" s="15"/>
      <c r="D825" s="15"/>
      <c r="E825" s="15"/>
      <c r="F825" s="14"/>
      <c r="G825" s="14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4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</row>
    <row r="826" spans="1:34" ht="12.75" customHeight="1" x14ac:dyDescent="0.2">
      <c r="A826" s="14"/>
      <c r="B826" s="20"/>
      <c r="C826" s="15"/>
      <c r="D826" s="15"/>
      <c r="E826" s="15"/>
      <c r="F826" s="14"/>
      <c r="G826" s="14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4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</row>
    <row r="827" spans="1:34" ht="12.75" customHeight="1" x14ac:dyDescent="0.2">
      <c r="A827" s="14"/>
      <c r="B827" s="20"/>
      <c r="C827" s="15"/>
      <c r="D827" s="15"/>
      <c r="E827" s="15"/>
      <c r="F827" s="14"/>
      <c r="G827" s="14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4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</row>
    <row r="828" spans="1:34" ht="12.75" customHeight="1" x14ac:dyDescent="0.2">
      <c r="A828" s="14"/>
      <c r="B828" s="20"/>
      <c r="C828" s="15"/>
      <c r="D828" s="15"/>
      <c r="E828" s="15"/>
      <c r="F828" s="14"/>
      <c r="G828" s="14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4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</row>
    <row r="829" spans="1:34" ht="12.75" customHeight="1" x14ac:dyDescent="0.2">
      <c r="A829" s="14"/>
      <c r="B829" s="20"/>
      <c r="C829" s="15"/>
      <c r="D829" s="15"/>
      <c r="E829" s="15"/>
      <c r="F829" s="14"/>
      <c r="G829" s="14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4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</row>
    <row r="830" spans="1:34" ht="12.75" customHeight="1" x14ac:dyDescent="0.2">
      <c r="A830" s="14"/>
      <c r="B830" s="20"/>
      <c r="C830" s="15"/>
      <c r="D830" s="15"/>
      <c r="E830" s="15"/>
      <c r="F830" s="14"/>
      <c r="G830" s="14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4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</row>
    <row r="831" spans="1:34" ht="12.75" customHeight="1" x14ac:dyDescent="0.2">
      <c r="A831" s="14"/>
      <c r="B831" s="20"/>
      <c r="C831" s="15"/>
      <c r="D831" s="15"/>
      <c r="E831" s="15"/>
      <c r="F831" s="14"/>
      <c r="G831" s="14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4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</row>
    <row r="832" spans="1:34" ht="12.75" customHeight="1" x14ac:dyDescent="0.2">
      <c r="A832" s="14"/>
      <c r="B832" s="20"/>
      <c r="C832" s="15"/>
      <c r="D832" s="15"/>
      <c r="E832" s="15"/>
      <c r="F832" s="14"/>
      <c r="G832" s="14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4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</row>
    <row r="833" spans="1:34" ht="12.75" customHeight="1" x14ac:dyDescent="0.2">
      <c r="A833" s="14"/>
      <c r="B833" s="20"/>
      <c r="C833" s="15"/>
      <c r="D833" s="15"/>
      <c r="E833" s="15"/>
      <c r="F833" s="14"/>
      <c r="G833" s="14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4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</row>
    <row r="834" spans="1:34" ht="12.75" customHeight="1" x14ac:dyDescent="0.2">
      <c r="A834" s="14"/>
      <c r="B834" s="20"/>
      <c r="C834" s="15"/>
      <c r="D834" s="15"/>
      <c r="E834" s="15"/>
      <c r="F834" s="14"/>
      <c r="G834" s="14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4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</row>
    <row r="835" spans="1:34" ht="12.75" customHeight="1" x14ac:dyDescent="0.2">
      <c r="A835" s="14"/>
      <c r="B835" s="20"/>
      <c r="C835" s="15"/>
      <c r="D835" s="15"/>
      <c r="E835" s="15"/>
      <c r="F835" s="14"/>
      <c r="G835" s="14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4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</row>
    <row r="836" spans="1:34" ht="12.75" customHeight="1" x14ac:dyDescent="0.2">
      <c r="A836" s="14"/>
      <c r="B836" s="20"/>
      <c r="C836" s="15"/>
      <c r="D836" s="15"/>
      <c r="E836" s="15"/>
      <c r="F836" s="14"/>
      <c r="G836" s="14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4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</row>
    <row r="837" spans="1:34" ht="12.75" customHeight="1" x14ac:dyDescent="0.2">
      <c r="A837" s="14"/>
      <c r="B837" s="20"/>
      <c r="C837" s="15"/>
      <c r="D837" s="15"/>
      <c r="E837" s="15"/>
      <c r="F837" s="14"/>
      <c r="G837" s="14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4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</row>
    <row r="838" spans="1:34" ht="12.75" customHeight="1" x14ac:dyDescent="0.2">
      <c r="A838" s="14"/>
      <c r="B838" s="20"/>
      <c r="C838" s="15"/>
      <c r="D838" s="15"/>
      <c r="E838" s="15"/>
      <c r="F838" s="14"/>
      <c r="G838" s="14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4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</row>
    <row r="839" spans="1:34" ht="12.75" customHeight="1" x14ac:dyDescent="0.2">
      <c r="A839" s="14"/>
      <c r="B839" s="20"/>
      <c r="C839" s="15"/>
      <c r="D839" s="15"/>
      <c r="E839" s="15"/>
      <c r="F839" s="14"/>
      <c r="G839" s="14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4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</row>
    <row r="840" spans="1:34" ht="12.75" customHeight="1" x14ac:dyDescent="0.2">
      <c r="A840" s="14"/>
      <c r="B840" s="20"/>
      <c r="C840" s="15"/>
      <c r="D840" s="15"/>
      <c r="E840" s="15"/>
      <c r="F840" s="14"/>
      <c r="G840" s="14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4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</row>
    <row r="841" spans="1:34" ht="12.75" customHeight="1" x14ac:dyDescent="0.2">
      <c r="A841" s="14"/>
      <c r="B841" s="20"/>
      <c r="C841" s="15"/>
      <c r="D841" s="15"/>
      <c r="E841" s="15"/>
      <c r="F841" s="14"/>
      <c r="G841" s="14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4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</row>
    <row r="842" spans="1:34" ht="12.75" customHeight="1" x14ac:dyDescent="0.2">
      <c r="A842" s="14"/>
      <c r="B842" s="20"/>
      <c r="C842" s="15"/>
      <c r="D842" s="15"/>
      <c r="E842" s="15"/>
      <c r="F842" s="14"/>
      <c r="G842" s="14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4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</row>
    <row r="843" spans="1:34" ht="12.75" customHeight="1" x14ac:dyDescent="0.2">
      <c r="A843" s="14"/>
      <c r="B843" s="20"/>
      <c r="C843" s="15"/>
      <c r="D843" s="15"/>
      <c r="E843" s="15"/>
      <c r="F843" s="14"/>
      <c r="G843" s="14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4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</row>
    <row r="844" spans="1:34" ht="12.75" customHeight="1" x14ac:dyDescent="0.2">
      <c r="A844" s="14"/>
      <c r="B844" s="20"/>
      <c r="C844" s="15"/>
      <c r="D844" s="15"/>
      <c r="E844" s="15"/>
      <c r="F844" s="14"/>
      <c r="G844" s="14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4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</row>
    <row r="845" spans="1:34" ht="12.75" customHeight="1" x14ac:dyDescent="0.2">
      <c r="A845" s="14"/>
      <c r="B845" s="20"/>
      <c r="C845" s="15"/>
      <c r="D845" s="15"/>
      <c r="E845" s="15"/>
      <c r="F845" s="14"/>
      <c r="G845" s="14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4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</row>
    <row r="846" spans="1:34" ht="12.75" customHeight="1" x14ac:dyDescent="0.2">
      <c r="A846" s="14"/>
      <c r="B846" s="20"/>
      <c r="C846" s="15"/>
      <c r="D846" s="15"/>
      <c r="E846" s="15"/>
      <c r="F846" s="14"/>
      <c r="G846" s="14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4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</row>
    <row r="847" spans="1:34" ht="12.75" customHeight="1" x14ac:dyDescent="0.2">
      <c r="A847" s="14"/>
      <c r="B847" s="20"/>
      <c r="C847" s="15"/>
      <c r="D847" s="15"/>
      <c r="E847" s="15"/>
      <c r="F847" s="14"/>
      <c r="G847" s="14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4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</row>
    <row r="848" spans="1:34" ht="12.75" customHeight="1" x14ac:dyDescent="0.2">
      <c r="A848" s="14"/>
      <c r="B848" s="20"/>
      <c r="C848" s="15"/>
      <c r="D848" s="15"/>
      <c r="E848" s="15"/>
      <c r="F848" s="14"/>
      <c r="G848" s="14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4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</row>
    <row r="849" spans="1:34" ht="12.75" customHeight="1" x14ac:dyDescent="0.2">
      <c r="A849" s="14"/>
      <c r="B849" s="20"/>
      <c r="C849" s="15"/>
      <c r="D849" s="15"/>
      <c r="E849" s="15"/>
      <c r="F849" s="14"/>
      <c r="G849" s="14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4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</row>
    <row r="850" spans="1:34" ht="12.75" customHeight="1" x14ac:dyDescent="0.2">
      <c r="A850" s="14"/>
      <c r="B850" s="20"/>
      <c r="C850" s="15"/>
      <c r="D850" s="15"/>
      <c r="E850" s="15"/>
      <c r="F850" s="14"/>
      <c r="G850" s="14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4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</row>
    <row r="851" spans="1:34" ht="12.75" customHeight="1" x14ac:dyDescent="0.2">
      <c r="A851" s="14"/>
      <c r="B851" s="20"/>
      <c r="C851" s="15"/>
      <c r="D851" s="15"/>
      <c r="E851" s="15"/>
      <c r="F851" s="14"/>
      <c r="G851" s="14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4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</row>
    <row r="852" spans="1:34" ht="12.75" customHeight="1" x14ac:dyDescent="0.2">
      <c r="A852" s="14"/>
      <c r="B852" s="20"/>
      <c r="C852" s="15"/>
      <c r="D852" s="15"/>
      <c r="E852" s="15"/>
      <c r="F852" s="14"/>
      <c r="G852" s="14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4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</row>
    <row r="853" spans="1:34" ht="12.75" customHeight="1" x14ac:dyDescent="0.2">
      <c r="A853" s="14"/>
      <c r="B853" s="20"/>
      <c r="C853" s="15"/>
      <c r="D853" s="15"/>
      <c r="E853" s="15"/>
      <c r="F853" s="14"/>
      <c r="G853" s="14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4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</row>
    <row r="854" spans="1:34" ht="12.75" customHeight="1" x14ac:dyDescent="0.2">
      <c r="A854" s="14"/>
      <c r="B854" s="20"/>
      <c r="C854" s="15"/>
      <c r="D854" s="15"/>
      <c r="E854" s="15"/>
      <c r="F854" s="14"/>
      <c r="G854" s="14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4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</row>
    <row r="855" spans="1:34" ht="12.75" customHeight="1" x14ac:dyDescent="0.2">
      <c r="A855" s="14"/>
      <c r="B855" s="20"/>
      <c r="C855" s="15"/>
      <c r="D855" s="15"/>
      <c r="E855" s="15"/>
      <c r="F855" s="14"/>
      <c r="G855" s="14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4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</row>
    <row r="856" spans="1:34" ht="12.75" customHeight="1" x14ac:dyDescent="0.2">
      <c r="A856" s="14"/>
      <c r="B856" s="20"/>
      <c r="C856" s="15"/>
      <c r="D856" s="15"/>
      <c r="E856" s="15"/>
      <c r="F856" s="14"/>
      <c r="G856" s="14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4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</row>
    <row r="857" spans="1:34" ht="12.75" customHeight="1" x14ac:dyDescent="0.2">
      <c r="A857" s="14"/>
      <c r="B857" s="20"/>
      <c r="C857" s="15"/>
      <c r="D857" s="15"/>
      <c r="E857" s="15"/>
      <c r="F857" s="14"/>
      <c r="G857" s="14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4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</row>
    <row r="858" spans="1:34" ht="12.75" customHeight="1" x14ac:dyDescent="0.2">
      <c r="A858" s="14"/>
      <c r="B858" s="20"/>
      <c r="C858" s="15"/>
      <c r="D858" s="15"/>
      <c r="E858" s="15"/>
      <c r="F858" s="14"/>
      <c r="G858" s="14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4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</row>
    <row r="859" spans="1:34" ht="12.75" customHeight="1" x14ac:dyDescent="0.2">
      <c r="A859" s="14"/>
      <c r="B859" s="20"/>
      <c r="C859" s="15"/>
      <c r="D859" s="15"/>
      <c r="E859" s="15"/>
      <c r="F859" s="14"/>
      <c r="G859" s="14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4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</row>
    <row r="860" spans="1:34" ht="12.75" customHeight="1" x14ac:dyDescent="0.2">
      <c r="A860" s="14"/>
      <c r="B860" s="20"/>
      <c r="C860" s="15"/>
      <c r="D860" s="15"/>
      <c r="E860" s="15"/>
      <c r="F860" s="14"/>
      <c r="G860" s="14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4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</row>
    <row r="861" spans="1:34" ht="12.75" customHeight="1" x14ac:dyDescent="0.2">
      <c r="A861" s="14"/>
      <c r="B861" s="20"/>
      <c r="C861" s="15"/>
      <c r="D861" s="15"/>
      <c r="E861" s="15"/>
      <c r="F861" s="14"/>
      <c r="G861" s="14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4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</row>
    <row r="862" spans="1:34" ht="12.75" customHeight="1" x14ac:dyDescent="0.2">
      <c r="A862" s="14"/>
      <c r="B862" s="20"/>
      <c r="C862" s="15"/>
      <c r="D862" s="15"/>
      <c r="E862" s="15"/>
      <c r="F862" s="14"/>
      <c r="G862" s="14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4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</row>
    <row r="863" spans="1:34" ht="12.75" customHeight="1" x14ac:dyDescent="0.2">
      <c r="A863" s="14"/>
      <c r="B863" s="20"/>
      <c r="C863" s="15"/>
      <c r="D863" s="15"/>
      <c r="E863" s="15"/>
      <c r="F863" s="14"/>
      <c r="G863" s="14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4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</row>
    <row r="864" spans="1:34" ht="12.75" customHeight="1" x14ac:dyDescent="0.2">
      <c r="A864" s="14"/>
      <c r="B864" s="20"/>
      <c r="C864" s="15"/>
      <c r="D864" s="15"/>
      <c r="E864" s="15"/>
      <c r="F864" s="14"/>
      <c r="G864" s="14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4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</row>
    <row r="865" spans="1:34" ht="12.75" customHeight="1" x14ac:dyDescent="0.2">
      <c r="A865" s="14"/>
      <c r="B865" s="20"/>
      <c r="C865" s="15"/>
      <c r="D865" s="15"/>
      <c r="E865" s="15"/>
      <c r="F865" s="14"/>
      <c r="G865" s="14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4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</row>
    <row r="866" spans="1:34" ht="12.75" customHeight="1" x14ac:dyDescent="0.2">
      <c r="A866" s="14"/>
      <c r="B866" s="20"/>
      <c r="C866" s="15"/>
      <c r="D866" s="15"/>
      <c r="E866" s="15"/>
      <c r="F866" s="14"/>
      <c r="G866" s="14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4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</row>
    <row r="867" spans="1:34" ht="12.75" customHeight="1" x14ac:dyDescent="0.2">
      <c r="A867" s="14"/>
      <c r="B867" s="20"/>
      <c r="C867" s="15"/>
      <c r="D867" s="15"/>
      <c r="E867" s="15"/>
      <c r="F867" s="14"/>
      <c r="G867" s="14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4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</row>
    <row r="868" spans="1:34" ht="12.75" customHeight="1" x14ac:dyDescent="0.2">
      <c r="A868" s="14"/>
      <c r="B868" s="20"/>
      <c r="C868" s="15"/>
      <c r="D868" s="15"/>
      <c r="E868" s="15"/>
      <c r="F868" s="14"/>
      <c r="G868" s="14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4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</row>
    <row r="869" spans="1:34" ht="12.75" customHeight="1" x14ac:dyDescent="0.2">
      <c r="A869" s="14"/>
      <c r="B869" s="20"/>
      <c r="C869" s="15"/>
      <c r="D869" s="15"/>
      <c r="E869" s="15"/>
      <c r="F869" s="14"/>
      <c r="G869" s="14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4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</row>
    <row r="870" spans="1:34" ht="12.75" customHeight="1" x14ac:dyDescent="0.2">
      <c r="A870" s="14"/>
      <c r="B870" s="20"/>
      <c r="C870" s="15"/>
      <c r="D870" s="15"/>
      <c r="E870" s="15"/>
      <c r="F870" s="14"/>
      <c r="G870" s="14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4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</row>
    <row r="871" spans="1:34" ht="12.75" customHeight="1" x14ac:dyDescent="0.2">
      <c r="A871" s="14"/>
      <c r="B871" s="20"/>
      <c r="C871" s="15"/>
      <c r="D871" s="15"/>
      <c r="E871" s="15"/>
      <c r="F871" s="14"/>
      <c r="G871" s="14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4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</row>
    <row r="872" spans="1:34" ht="12.75" customHeight="1" x14ac:dyDescent="0.2">
      <c r="A872" s="14"/>
      <c r="B872" s="20"/>
      <c r="C872" s="15"/>
      <c r="D872" s="15"/>
      <c r="E872" s="15"/>
      <c r="F872" s="14"/>
      <c r="G872" s="14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4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</row>
    <row r="873" spans="1:34" ht="12.75" customHeight="1" x14ac:dyDescent="0.2">
      <c r="A873" s="14"/>
      <c r="B873" s="20"/>
      <c r="C873" s="15"/>
      <c r="D873" s="15"/>
      <c r="E873" s="15"/>
      <c r="F873" s="14"/>
      <c r="G873" s="14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4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</row>
    <row r="874" spans="1:34" ht="12.75" customHeight="1" x14ac:dyDescent="0.2">
      <c r="A874" s="14"/>
      <c r="B874" s="20"/>
      <c r="C874" s="15"/>
      <c r="D874" s="15"/>
      <c r="E874" s="15"/>
      <c r="F874" s="14"/>
      <c r="G874" s="14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4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</row>
    <row r="875" spans="1:34" ht="12.75" customHeight="1" x14ac:dyDescent="0.2">
      <c r="A875" s="14"/>
      <c r="B875" s="20"/>
      <c r="C875" s="15"/>
      <c r="D875" s="15"/>
      <c r="E875" s="15"/>
      <c r="F875" s="14"/>
      <c r="G875" s="14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4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</row>
    <row r="876" spans="1:34" ht="12.75" customHeight="1" x14ac:dyDescent="0.2">
      <c r="A876" s="14"/>
      <c r="B876" s="20"/>
      <c r="C876" s="15"/>
      <c r="D876" s="15"/>
      <c r="E876" s="15"/>
      <c r="F876" s="14"/>
      <c r="G876" s="14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4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</row>
    <row r="877" spans="1:34" ht="12.75" customHeight="1" x14ac:dyDescent="0.2">
      <c r="A877" s="14"/>
      <c r="B877" s="20"/>
      <c r="C877" s="15"/>
      <c r="D877" s="15"/>
      <c r="E877" s="15"/>
      <c r="F877" s="14"/>
      <c r="G877" s="14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4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</row>
    <row r="878" spans="1:34" ht="12.75" customHeight="1" x14ac:dyDescent="0.2">
      <c r="A878" s="14"/>
      <c r="B878" s="20"/>
      <c r="C878" s="15"/>
      <c r="D878" s="15"/>
      <c r="E878" s="15"/>
      <c r="F878" s="14"/>
      <c r="G878" s="14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4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</row>
    <row r="879" spans="1:34" ht="12.75" customHeight="1" x14ac:dyDescent="0.2">
      <c r="A879" s="14"/>
      <c r="B879" s="20"/>
      <c r="C879" s="15"/>
      <c r="D879" s="15"/>
      <c r="E879" s="15"/>
      <c r="F879" s="14"/>
      <c r="G879" s="14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4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</row>
    <row r="880" spans="1:34" ht="12.75" customHeight="1" x14ac:dyDescent="0.2">
      <c r="A880" s="14"/>
      <c r="B880" s="20"/>
      <c r="C880" s="15"/>
      <c r="D880" s="15"/>
      <c r="E880" s="15"/>
      <c r="F880" s="14"/>
      <c r="G880" s="14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4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</row>
    <row r="881" spans="1:34" ht="12.75" customHeight="1" x14ac:dyDescent="0.2">
      <c r="A881" s="14"/>
      <c r="B881" s="20"/>
      <c r="C881" s="15"/>
      <c r="D881" s="15"/>
      <c r="E881" s="15"/>
      <c r="F881" s="14"/>
      <c r="G881" s="14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4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</row>
    <row r="882" spans="1:34" ht="12.75" customHeight="1" x14ac:dyDescent="0.2">
      <c r="A882" s="14"/>
      <c r="B882" s="20"/>
      <c r="C882" s="15"/>
      <c r="D882" s="15"/>
      <c r="E882" s="15"/>
      <c r="F882" s="14"/>
      <c r="G882" s="14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4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</row>
    <row r="883" spans="1:34" ht="12.75" customHeight="1" x14ac:dyDescent="0.2">
      <c r="A883" s="14"/>
      <c r="B883" s="20"/>
      <c r="C883" s="15"/>
      <c r="D883" s="15"/>
      <c r="E883" s="15"/>
      <c r="F883" s="14"/>
      <c r="G883" s="14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4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</row>
    <row r="884" spans="1:34" ht="12.75" customHeight="1" x14ac:dyDescent="0.2">
      <c r="A884" s="14"/>
      <c r="B884" s="20"/>
      <c r="C884" s="15"/>
      <c r="D884" s="15"/>
      <c r="E884" s="15"/>
      <c r="F884" s="14"/>
      <c r="G884" s="14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4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</row>
    <row r="885" spans="1:34" ht="12.75" customHeight="1" x14ac:dyDescent="0.2">
      <c r="A885" s="14"/>
      <c r="B885" s="20"/>
      <c r="C885" s="15"/>
      <c r="D885" s="15"/>
      <c r="E885" s="15"/>
      <c r="F885" s="14"/>
      <c r="G885" s="14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4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</row>
    <row r="886" spans="1:34" ht="12.75" customHeight="1" x14ac:dyDescent="0.2">
      <c r="A886" s="14"/>
      <c r="B886" s="20"/>
      <c r="C886" s="15"/>
      <c r="D886" s="15"/>
      <c r="E886" s="15"/>
      <c r="F886" s="14"/>
      <c r="G886" s="14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4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</row>
    <row r="887" spans="1:34" ht="12.75" customHeight="1" x14ac:dyDescent="0.2">
      <c r="A887" s="14"/>
      <c r="B887" s="20"/>
      <c r="C887" s="15"/>
      <c r="D887" s="15"/>
      <c r="E887" s="15"/>
      <c r="F887" s="14"/>
      <c r="G887" s="14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4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</row>
    <row r="888" spans="1:34" ht="12.75" customHeight="1" x14ac:dyDescent="0.2">
      <c r="A888" s="14"/>
      <c r="B888" s="20"/>
      <c r="C888" s="15"/>
      <c r="D888" s="15"/>
      <c r="E888" s="15"/>
      <c r="F888" s="14"/>
      <c r="G888" s="14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4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</row>
    <row r="889" spans="1:34" ht="12.75" customHeight="1" x14ac:dyDescent="0.2">
      <c r="A889" s="14"/>
      <c r="B889" s="20"/>
      <c r="C889" s="15"/>
      <c r="D889" s="15"/>
      <c r="E889" s="15"/>
      <c r="F889" s="14"/>
      <c r="G889" s="14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4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</row>
    <row r="890" spans="1:34" ht="12.75" customHeight="1" x14ac:dyDescent="0.2">
      <c r="A890" s="14"/>
      <c r="B890" s="20"/>
      <c r="C890" s="15"/>
      <c r="D890" s="15"/>
      <c r="E890" s="15"/>
      <c r="F890" s="14"/>
      <c r="G890" s="14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4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</row>
    <row r="891" spans="1:34" ht="12.75" customHeight="1" x14ac:dyDescent="0.2">
      <c r="A891" s="14"/>
      <c r="B891" s="20"/>
      <c r="C891" s="15"/>
      <c r="D891" s="15"/>
      <c r="E891" s="15"/>
      <c r="F891" s="14"/>
      <c r="G891" s="14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4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</row>
    <row r="892" spans="1:34" ht="12.75" customHeight="1" x14ac:dyDescent="0.2">
      <c r="A892" s="14"/>
      <c r="B892" s="20"/>
      <c r="C892" s="15"/>
      <c r="D892" s="15"/>
      <c r="E892" s="15"/>
      <c r="F892" s="14"/>
      <c r="G892" s="14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4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</row>
    <row r="893" spans="1:34" ht="12.75" customHeight="1" x14ac:dyDescent="0.2">
      <c r="A893" s="14"/>
      <c r="B893" s="20"/>
      <c r="C893" s="15"/>
      <c r="D893" s="15"/>
      <c r="E893" s="15"/>
      <c r="F893" s="14"/>
      <c r="G893" s="14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4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</row>
    <row r="894" spans="1:34" ht="12.75" customHeight="1" x14ac:dyDescent="0.2">
      <c r="A894" s="14"/>
      <c r="B894" s="20"/>
      <c r="C894" s="15"/>
      <c r="D894" s="15"/>
      <c r="E894" s="15"/>
      <c r="F894" s="14"/>
      <c r="G894" s="14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4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</row>
    <row r="895" spans="1:34" ht="12.75" customHeight="1" x14ac:dyDescent="0.2">
      <c r="A895" s="14"/>
      <c r="B895" s="20"/>
      <c r="C895" s="15"/>
      <c r="D895" s="15"/>
      <c r="E895" s="15"/>
      <c r="F895" s="14"/>
      <c r="G895" s="14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4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</row>
    <row r="896" spans="1:34" ht="12.75" customHeight="1" x14ac:dyDescent="0.2">
      <c r="A896" s="14"/>
      <c r="B896" s="20"/>
      <c r="C896" s="15"/>
      <c r="D896" s="15"/>
      <c r="E896" s="15"/>
      <c r="F896" s="14"/>
      <c r="G896" s="14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4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</row>
    <row r="897" spans="1:34" ht="12.75" customHeight="1" x14ac:dyDescent="0.2">
      <c r="A897" s="14"/>
      <c r="B897" s="20"/>
      <c r="C897" s="15"/>
      <c r="D897" s="15"/>
      <c r="E897" s="15"/>
      <c r="F897" s="14"/>
      <c r="G897" s="14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4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</row>
    <row r="898" spans="1:34" ht="12.75" customHeight="1" x14ac:dyDescent="0.2">
      <c r="A898" s="14"/>
      <c r="B898" s="20"/>
      <c r="C898" s="15"/>
      <c r="D898" s="15"/>
      <c r="E898" s="15"/>
      <c r="F898" s="14"/>
      <c r="G898" s="14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4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</row>
    <row r="899" spans="1:34" ht="12.75" customHeight="1" x14ac:dyDescent="0.2">
      <c r="A899" s="14"/>
      <c r="B899" s="20"/>
      <c r="C899" s="15"/>
      <c r="D899" s="15"/>
      <c r="E899" s="15"/>
      <c r="F899" s="14"/>
      <c r="G899" s="14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4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</row>
    <row r="900" spans="1:34" ht="12.75" customHeight="1" x14ac:dyDescent="0.2">
      <c r="A900" s="14"/>
      <c r="B900" s="20"/>
      <c r="C900" s="15"/>
      <c r="D900" s="15"/>
      <c r="E900" s="15"/>
      <c r="F900" s="14"/>
      <c r="G900" s="14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4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</row>
    <row r="901" spans="1:34" ht="12.75" customHeight="1" x14ac:dyDescent="0.2">
      <c r="A901" s="14"/>
      <c r="B901" s="20"/>
      <c r="C901" s="15"/>
      <c r="D901" s="15"/>
      <c r="E901" s="15"/>
      <c r="F901" s="14"/>
      <c r="G901" s="14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4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</row>
    <row r="902" spans="1:34" ht="12.75" customHeight="1" x14ac:dyDescent="0.2">
      <c r="A902" s="14"/>
      <c r="B902" s="20"/>
      <c r="C902" s="15"/>
      <c r="D902" s="15"/>
      <c r="E902" s="15"/>
      <c r="F902" s="14"/>
      <c r="G902" s="14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4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</row>
    <row r="903" spans="1:34" ht="12.75" customHeight="1" x14ac:dyDescent="0.2">
      <c r="A903" s="14"/>
      <c r="B903" s="20"/>
      <c r="C903" s="15"/>
      <c r="D903" s="15"/>
      <c r="E903" s="15"/>
      <c r="F903" s="14"/>
      <c r="G903" s="14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4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</row>
    <row r="904" spans="1:34" ht="12.75" customHeight="1" x14ac:dyDescent="0.2">
      <c r="A904" s="14"/>
      <c r="B904" s="20"/>
      <c r="C904" s="15"/>
      <c r="D904" s="15"/>
      <c r="E904" s="15"/>
      <c r="F904" s="14"/>
      <c r="G904" s="14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4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</row>
    <row r="905" spans="1:34" ht="12.75" customHeight="1" x14ac:dyDescent="0.2">
      <c r="A905" s="14"/>
      <c r="B905" s="20"/>
      <c r="C905" s="15"/>
      <c r="D905" s="15"/>
      <c r="E905" s="15"/>
      <c r="F905" s="14"/>
      <c r="G905" s="14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4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</row>
    <row r="906" spans="1:34" ht="12.75" customHeight="1" x14ac:dyDescent="0.2">
      <c r="A906" s="14"/>
      <c r="B906" s="20"/>
      <c r="C906" s="15"/>
      <c r="D906" s="15"/>
      <c r="E906" s="15"/>
      <c r="F906" s="14"/>
      <c r="G906" s="14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4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</row>
    <row r="907" spans="1:34" ht="12.75" customHeight="1" x14ac:dyDescent="0.2">
      <c r="A907" s="14"/>
      <c r="B907" s="20"/>
      <c r="C907" s="15"/>
      <c r="D907" s="15"/>
      <c r="E907" s="15"/>
      <c r="F907" s="14"/>
      <c r="G907" s="14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4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</row>
    <row r="908" spans="1:34" ht="12.75" customHeight="1" x14ac:dyDescent="0.2">
      <c r="A908" s="14"/>
      <c r="B908" s="20"/>
      <c r="C908" s="15"/>
      <c r="D908" s="15"/>
      <c r="E908" s="15"/>
      <c r="F908" s="14"/>
      <c r="G908" s="14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4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</row>
    <row r="909" spans="1:34" ht="12.75" customHeight="1" x14ac:dyDescent="0.2">
      <c r="A909" s="14"/>
      <c r="B909" s="20"/>
      <c r="C909" s="15"/>
      <c r="D909" s="15"/>
      <c r="E909" s="15"/>
      <c r="F909" s="14"/>
      <c r="G909" s="14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4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</row>
    <row r="910" spans="1:34" ht="12.75" customHeight="1" x14ac:dyDescent="0.2">
      <c r="A910" s="14"/>
      <c r="B910" s="20"/>
      <c r="C910" s="15"/>
      <c r="D910" s="15"/>
      <c r="E910" s="15"/>
      <c r="F910" s="14"/>
      <c r="G910" s="14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4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</row>
    <row r="911" spans="1:34" ht="12.75" customHeight="1" x14ac:dyDescent="0.2">
      <c r="A911" s="14"/>
      <c r="B911" s="20"/>
      <c r="C911" s="15"/>
      <c r="D911" s="15"/>
      <c r="E911" s="15"/>
      <c r="F911" s="14"/>
      <c r="G911" s="14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4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</row>
    <row r="912" spans="1:34" ht="12.75" customHeight="1" x14ac:dyDescent="0.2">
      <c r="A912" s="14"/>
      <c r="B912" s="20"/>
      <c r="C912" s="15"/>
      <c r="D912" s="15"/>
      <c r="E912" s="15"/>
      <c r="F912" s="14"/>
      <c r="G912" s="14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4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</row>
    <row r="913" spans="1:34" ht="12.75" customHeight="1" x14ac:dyDescent="0.2">
      <c r="A913" s="14"/>
      <c r="B913" s="20"/>
      <c r="C913" s="15"/>
      <c r="D913" s="15"/>
      <c r="E913" s="15"/>
      <c r="F913" s="14"/>
      <c r="G913" s="14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4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</row>
    <row r="914" spans="1:34" ht="12.75" customHeight="1" x14ac:dyDescent="0.2">
      <c r="A914" s="14"/>
      <c r="B914" s="20"/>
      <c r="C914" s="15"/>
      <c r="D914" s="15"/>
      <c r="E914" s="15"/>
      <c r="F914" s="14"/>
      <c r="G914" s="14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4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</row>
    <row r="915" spans="1:34" ht="12.75" customHeight="1" x14ac:dyDescent="0.2">
      <c r="A915" s="14"/>
      <c r="B915" s="20"/>
      <c r="C915" s="15"/>
      <c r="D915" s="15"/>
      <c r="E915" s="15"/>
      <c r="F915" s="14"/>
      <c r="G915" s="14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4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</row>
    <row r="916" spans="1:34" ht="12.75" customHeight="1" x14ac:dyDescent="0.2">
      <c r="A916" s="14"/>
      <c r="B916" s="20"/>
      <c r="C916" s="15"/>
      <c r="D916" s="15"/>
      <c r="E916" s="15"/>
      <c r="F916" s="14"/>
      <c r="G916" s="14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4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</row>
    <row r="917" spans="1:34" ht="12.75" customHeight="1" x14ac:dyDescent="0.2">
      <c r="A917" s="14"/>
      <c r="B917" s="20"/>
      <c r="C917" s="15"/>
      <c r="D917" s="15"/>
      <c r="E917" s="15"/>
      <c r="F917" s="14"/>
      <c r="G917" s="14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4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</row>
    <row r="918" spans="1:34" ht="12.75" customHeight="1" x14ac:dyDescent="0.2">
      <c r="A918" s="14"/>
      <c r="B918" s="20"/>
      <c r="C918" s="15"/>
      <c r="D918" s="15"/>
      <c r="E918" s="15"/>
      <c r="F918" s="14"/>
      <c r="G918" s="14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4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</row>
    <row r="919" spans="1:34" ht="12.75" customHeight="1" x14ac:dyDescent="0.2">
      <c r="A919" s="14"/>
      <c r="B919" s="20"/>
      <c r="C919" s="15"/>
      <c r="D919" s="15"/>
      <c r="E919" s="15"/>
      <c r="F919" s="14"/>
      <c r="G919" s="14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4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</row>
    <row r="920" spans="1:34" ht="12.75" customHeight="1" x14ac:dyDescent="0.2">
      <c r="A920" s="14"/>
      <c r="B920" s="20"/>
      <c r="C920" s="15"/>
      <c r="D920" s="15"/>
      <c r="E920" s="15"/>
      <c r="F920" s="14"/>
      <c r="G920" s="14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4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</row>
    <row r="921" spans="1:34" ht="12.75" customHeight="1" x14ac:dyDescent="0.2">
      <c r="A921" s="14"/>
      <c r="B921" s="20"/>
      <c r="C921" s="15"/>
      <c r="D921" s="15"/>
      <c r="E921" s="15"/>
      <c r="F921" s="14"/>
      <c r="G921" s="14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4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</row>
    <row r="922" spans="1:34" ht="12.75" customHeight="1" x14ac:dyDescent="0.2">
      <c r="A922" s="14"/>
      <c r="B922" s="20"/>
      <c r="C922" s="15"/>
      <c r="D922" s="15"/>
      <c r="E922" s="15"/>
      <c r="F922" s="14"/>
      <c r="G922" s="14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4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</row>
    <row r="923" spans="1:34" ht="12.75" customHeight="1" x14ac:dyDescent="0.2">
      <c r="A923" s="14"/>
      <c r="B923" s="20"/>
      <c r="C923" s="15"/>
      <c r="D923" s="15"/>
      <c r="E923" s="15"/>
      <c r="F923" s="14"/>
      <c r="G923" s="14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4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</row>
    <row r="924" spans="1:34" ht="12.75" customHeight="1" x14ac:dyDescent="0.2">
      <c r="A924" s="14"/>
      <c r="B924" s="20"/>
      <c r="C924" s="15"/>
      <c r="D924" s="15"/>
      <c r="E924" s="15"/>
      <c r="F924" s="14"/>
      <c r="G924" s="14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4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</row>
    <row r="925" spans="1:34" ht="12.75" customHeight="1" x14ac:dyDescent="0.2">
      <c r="A925" s="14"/>
      <c r="B925" s="20"/>
      <c r="C925" s="15"/>
      <c r="D925" s="15"/>
      <c r="E925" s="15"/>
      <c r="F925" s="14"/>
      <c r="G925" s="14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4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</row>
    <row r="926" spans="1:34" ht="12.75" customHeight="1" x14ac:dyDescent="0.2">
      <c r="A926" s="14"/>
      <c r="B926" s="20"/>
      <c r="C926" s="15"/>
      <c r="D926" s="15"/>
      <c r="E926" s="15"/>
      <c r="F926" s="14"/>
      <c r="G926" s="14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4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</row>
    <row r="927" spans="1:34" ht="12.75" customHeight="1" x14ac:dyDescent="0.2">
      <c r="A927" s="14"/>
      <c r="B927" s="20"/>
      <c r="C927" s="15"/>
      <c r="D927" s="15"/>
      <c r="E927" s="15"/>
      <c r="F927" s="14"/>
      <c r="G927" s="14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4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</row>
    <row r="928" spans="1:34" ht="12.75" customHeight="1" x14ac:dyDescent="0.2">
      <c r="A928" s="14"/>
      <c r="B928" s="20"/>
      <c r="C928" s="15"/>
      <c r="D928" s="15"/>
      <c r="E928" s="15"/>
      <c r="F928" s="14"/>
      <c r="G928" s="14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4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</row>
    <row r="929" spans="1:34" ht="12.75" customHeight="1" x14ac:dyDescent="0.2">
      <c r="A929" s="14"/>
      <c r="B929" s="20"/>
      <c r="C929" s="15"/>
      <c r="D929" s="15"/>
      <c r="E929" s="15"/>
      <c r="F929" s="14"/>
      <c r="G929" s="14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4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</row>
    <row r="930" spans="1:34" ht="12.75" customHeight="1" x14ac:dyDescent="0.2">
      <c r="A930" s="14"/>
      <c r="B930" s="20"/>
      <c r="C930" s="15"/>
      <c r="D930" s="15"/>
      <c r="E930" s="15"/>
      <c r="F930" s="14"/>
      <c r="G930" s="14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4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</row>
  </sheetData>
  <autoFilter ref="A6:AH216" xr:uid="{00000000-0009-0000-0000-000006000000}"/>
  <mergeCells count="25">
    <mergeCell ref="Q4:Q5"/>
    <mergeCell ref="A1:C1"/>
    <mergeCell ref="A2:C2"/>
    <mergeCell ref="X3:AG3"/>
    <mergeCell ref="AH3:AH5"/>
    <mergeCell ref="A4:A5"/>
    <mergeCell ref="B4:B5"/>
    <mergeCell ref="C4:C5"/>
    <mergeCell ref="D4:E5"/>
    <mergeCell ref="F4:F5"/>
    <mergeCell ref="G4:G5"/>
    <mergeCell ref="H4:H5"/>
    <mergeCell ref="I4:I5"/>
    <mergeCell ref="J4:L4"/>
    <mergeCell ref="M4:O4"/>
    <mergeCell ref="P4:P5"/>
    <mergeCell ref="AA4:AC4"/>
    <mergeCell ref="AD4:AF4"/>
    <mergeCell ref="AG4:AG5"/>
    <mergeCell ref="R4:R5"/>
    <mergeCell ref="S4:S5"/>
    <mergeCell ref="T4:T5"/>
    <mergeCell ref="U4:U5"/>
    <mergeCell ref="W4:W5"/>
    <mergeCell ref="X4:Z4"/>
  </mergeCells>
  <conditionalFormatting sqref="A7:U216">
    <cfRule type="expression" dxfId="32" priority="27">
      <formula>$B7&lt;&gt;""</formula>
    </cfRule>
    <cfRule type="expression" dxfId="31" priority="26">
      <formula>$C7&lt;&gt;""</formula>
    </cfRule>
  </conditionalFormatting>
  <conditionalFormatting sqref="B7:W55 B67:W216">
    <cfRule type="expression" dxfId="30" priority="47">
      <formula>$W7&lt;&gt;""</formula>
    </cfRule>
  </conditionalFormatting>
  <conditionalFormatting sqref="B56:W62">
    <cfRule type="expression" dxfId="29" priority="38">
      <formula>$W56&lt;&gt;""</formula>
    </cfRule>
  </conditionalFormatting>
  <conditionalFormatting sqref="B63:W66">
    <cfRule type="expression" dxfId="28" priority="29">
      <formula>$W63&lt;&gt;""</formula>
    </cfRule>
  </conditionalFormatting>
  <conditionalFormatting sqref="C7:U55 C67:U216 B122">
    <cfRule type="expression" dxfId="27" priority="46">
      <formula>$W7&lt;&gt;""</formula>
    </cfRule>
  </conditionalFormatting>
  <conditionalFormatting sqref="C56:U62">
    <cfRule type="expression" dxfId="26" priority="37">
      <formula>$W56&lt;&gt;""</formula>
    </cfRule>
  </conditionalFormatting>
  <conditionalFormatting sqref="C63:U66 W7:W216">
    <cfRule type="expression" dxfId="25" priority="28">
      <formula>$W7&lt;&gt;""</formula>
    </cfRule>
  </conditionalFormatting>
  <conditionalFormatting sqref="H56:H62">
    <cfRule type="uniqueValues" dxfId="24" priority="34"/>
  </conditionalFormatting>
  <conditionalFormatting sqref="H63:H66">
    <cfRule type="uniqueValues" dxfId="23" priority="25"/>
  </conditionalFormatting>
  <conditionalFormatting sqref="H67:H216 H7:H55">
    <cfRule type="uniqueValues" dxfId="22" priority="43"/>
  </conditionalFormatting>
  <conditionalFormatting sqref="I56:I57 I64">
    <cfRule type="expression" dxfId="21" priority="3">
      <formula>$W56&lt;&gt;""</formula>
    </cfRule>
    <cfRule type="expression" dxfId="20" priority="4">
      <formula>$W56&lt;&gt;""</formula>
    </cfRule>
  </conditionalFormatting>
  <conditionalFormatting sqref="I66">
    <cfRule type="expression" dxfId="19" priority="2">
      <formula>$W66&lt;&gt;""</formula>
    </cfRule>
    <cfRule type="expression" dxfId="18" priority="1">
      <formula>$W66&lt;&gt;""</formula>
    </cfRule>
  </conditionalFormatting>
  <conditionalFormatting sqref="I71:I72 I74:I77 I82:I84 I86 I88 I91">
    <cfRule type="expression" dxfId="17" priority="18">
      <formula>$W71&lt;&gt;""</formula>
    </cfRule>
    <cfRule type="expression" dxfId="16" priority="19">
      <formula>$W71&lt;&gt;""</formula>
    </cfRule>
    <cfRule type="expression" dxfId="15" priority="20">
      <formula>$W71&lt;&gt;""</formula>
    </cfRule>
    <cfRule type="expression" dxfId="14" priority="17">
      <formula>$W71&lt;&gt;""</formula>
    </cfRule>
  </conditionalFormatting>
  <conditionalFormatting sqref="I104 I113 I118 I121 I126:I128">
    <cfRule type="expression" dxfId="13" priority="16">
      <formula>$W104&lt;&gt;""</formula>
    </cfRule>
    <cfRule type="expression" dxfId="12" priority="15">
      <formula>$W104&lt;&gt;""</formula>
    </cfRule>
    <cfRule type="expression" dxfId="11" priority="14">
      <formula>$W104&lt;&gt;""</formula>
    </cfRule>
    <cfRule type="expression" dxfId="10" priority="13">
      <formula>$W104&lt;&gt;""</formula>
    </cfRule>
  </conditionalFormatting>
  <conditionalFormatting sqref="I135 I149 I152">
    <cfRule type="expression" dxfId="9" priority="12">
      <formula>$W135&lt;&gt;""</formula>
    </cfRule>
    <cfRule type="expression" dxfId="8" priority="11">
      <formula>$W135&lt;&gt;""</formula>
    </cfRule>
    <cfRule type="expression" dxfId="7" priority="10">
      <formula>$W135&lt;&gt;""</formula>
    </cfRule>
    <cfRule type="expression" dxfId="6" priority="9">
      <formula>$W135&lt;&gt;""</formula>
    </cfRule>
  </conditionalFormatting>
  <conditionalFormatting sqref="I156">
    <cfRule type="expression" dxfId="5" priority="5">
      <formula>$W156&lt;&gt;""</formula>
    </cfRule>
    <cfRule type="expression" dxfId="4" priority="6">
      <formula>$W156&lt;&gt;""</formula>
    </cfRule>
    <cfRule type="expression" dxfId="3" priority="8">
      <formula>$W156&lt;&gt;""</formula>
    </cfRule>
    <cfRule type="expression" dxfId="2" priority="7">
      <formula>$W156&lt;&gt;""</formula>
    </cfRule>
  </conditionalFormatting>
  <conditionalFormatting sqref="Q7:R216">
    <cfRule type="expression" dxfId="1" priority="24">
      <formula>Q7=""</formula>
    </cfRule>
  </conditionalFormatting>
  <conditionalFormatting sqref="S7:S216 U7:U216 X7:AF216">
    <cfRule type="expression" dxfId="0" priority="23">
      <formula>S7=""</formula>
    </cfRule>
  </conditionalFormatting>
  <dataValidations count="1">
    <dataValidation type="custom" allowBlank="1" showInputMessage="1" showErrorMessage="1" prompt="Đã có dữ liệu nhập trùng - Đề nghị xem lại dữ liệu đã nhập./." sqref="B123:B216 B7:B121" xr:uid="{00000000-0002-0000-0600-000000000000}">
      <formula1>COUNTIFS(B:B,B7)&lt;2</formula1>
    </dataValidation>
  </dataValidations>
  <pageMargins left="0.4" right="0.4" top="0.5" bottom="0.5" header="0.3" footer="0.3"/>
  <pageSetup paperSize="8" scale="61" fitToHeight="0" orientation="landscape" blackAndWhite="1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LỚP 6A5</vt:lpstr>
      <vt:lpstr>ABC!Print_Area</vt:lpstr>
      <vt:lpstr>'LỚP 6A1'!Print_Area</vt:lpstr>
      <vt:lpstr>'LỚP 6A2'!Print_Area</vt:lpstr>
      <vt:lpstr>'LỚP 6A3'!Print_Area</vt:lpstr>
      <vt:lpstr>'LỚP 6A4'!Print_Area</vt:lpstr>
      <vt:lpstr>'LỚP 6A5'!Print_Area</vt:lpstr>
      <vt:lpstr>'TỔNG HỢP_ABC'!Print_Area</vt:lpstr>
      <vt:lpstr>ABC!Print_Titles</vt:lpstr>
      <vt:lpstr>'LỚP 6A1'!Print_Titles</vt:lpstr>
      <vt:lpstr>'LỚP 6A2'!Print_Titles</vt:lpstr>
      <vt:lpstr>'LỚP 6A3'!Print_Titles</vt:lpstr>
      <vt:lpstr>'LỚP 6A4'!Print_Titles</vt:lpstr>
      <vt:lpstr>'LỚP 6A5'!Print_Titles</vt:lpstr>
      <vt:lpstr>'TỔNG HỢP_ABC'!Print_Titles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ĐỨC PHONG</dc:creator>
  <cp:lastModifiedBy>Phong Pham Duc</cp:lastModifiedBy>
  <cp:lastPrinted>2024-08-17T01:40:24Z</cp:lastPrinted>
  <dcterms:created xsi:type="dcterms:W3CDTF">2024-07-27T02:23:21Z</dcterms:created>
  <dcterms:modified xsi:type="dcterms:W3CDTF">2024-08-24T03:42:17Z</dcterms:modified>
</cp:coreProperties>
</file>